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C:\Users\Imju León\Documents\imju 24 agosto 2025\documentos 2025\Instituto Municipal de la Juventud de León Guanajuato\2025\9.-Cuenta Pública\IMJU\05.- Anual 2025 IMJU\"/>
    </mc:Choice>
  </mc:AlternateContent>
  <xr:revisionPtr revIDLastSave="0" documentId="13_ncr:1_{45003D80-075D-4A69-87A2-04F0C029DDDF}" xr6:coauthVersionLast="47" xr6:coauthVersionMax="47" xr10:uidLastSave="{00000000-0000-0000-0000-000000000000}"/>
  <bookViews>
    <workbookView xWindow="-120" yWindow="-120" windowWidth="29040" windowHeight="15720" tabRatio="885" activeTab="3" xr2:uid="{00000000-000D-0000-FFFF-FFFF00000000}"/>
  </bookViews>
  <sheets>
    <sheet name="CA" sheetId="4" r:id="rId1"/>
    <sheet name="CTG" sheetId="8" r:id="rId2"/>
    <sheet name="COG" sheetId="6" r:id="rId3"/>
    <sheet name="CFG" sheetId="5" r:id="rId4"/>
  </sheets>
  <definedNames>
    <definedName name="_xlnm._FilterDatabase" localSheetId="3" hidden="1">CFG!$A$3:$G$39</definedName>
    <definedName name="_xlnm._FilterDatabase" localSheetId="2" hidden="1">COG!$A$4:$A$76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8" l="1"/>
  <c r="E15" i="8"/>
  <c r="C15" i="8"/>
  <c r="B15" i="8"/>
  <c r="D5" i="4" l="1"/>
  <c r="D43" i="6"/>
  <c r="D5" i="6"/>
  <c r="C49" i="4"/>
  <c r="C32" i="6"/>
  <c r="D5" i="8"/>
  <c r="D7" i="8"/>
  <c r="G7" i="8" s="1"/>
  <c r="F14" i="4"/>
  <c r="E14" i="4"/>
  <c r="C14" i="4"/>
  <c r="B14" i="4"/>
  <c r="D47" i="4"/>
  <c r="G47" i="4" s="1"/>
  <c r="C12" i="6"/>
  <c r="G5" i="8" l="1"/>
  <c r="G5" i="4"/>
  <c r="D13" i="8"/>
  <c r="G13" i="8" s="1"/>
  <c r="D11" i="8"/>
  <c r="D9" i="8"/>
  <c r="D15" i="8" s="1"/>
  <c r="D39" i="5"/>
  <c r="D38" i="5"/>
  <c r="G38" i="5" s="1"/>
  <c r="D37" i="5"/>
  <c r="G37" i="5" s="1"/>
  <c r="D36" i="5"/>
  <c r="G36" i="5" s="1"/>
  <c r="F35" i="5"/>
  <c r="E35" i="5"/>
  <c r="C35" i="5"/>
  <c r="B35" i="5"/>
  <c r="D33" i="5"/>
  <c r="G33" i="5" s="1"/>
  <c r="D32" i="5"/>
  <c r="G32" i="5" s="1"/>
  <c r="D31" i="5"/>
  <c r="G31" i="5" s="1"/>
  <c r="D30" i="5"/>
  <c r="G30" i="5" s="1"/>
  <c r="D29" i="5"/>
  <c r="G29" i="5" s="1"/>
  <c r="D28" i="5"/>
  <c r="D27" i="5"/>
  <c r="G27" i="5" s="1"/>
  <c r="D26" i="5"/>
  <c r="G26" i="5" s="1"/>
  <c r="D25" i="5"/>
  <c r="G25" i="5" s="1"/>
  <c r="F24" i="5"/>
  <c r="E24" i="5"/>
  <c r="C24" i="5"/>
  <c r="B24" i="5"/>
  <c r="D22" i="5"/>
  <c r="G22" i="5" s="1"/>
  <c r="D21" i="5"/>
  <c r="G21" i="5" s="1"/>
  <c r="D20" i="5"/>
  <c r="G20" i="5" s="1"/>
  <c r="D19" i="5"/>
  <c r="G19" i="5" s="1"/>
  <c r="D18" i="5"/>
  <c r="G18" i="5" s="1"/>
  <c r="D17" i="5"/>
  <c r="G17" i="5" s="1"/>
  <c r="D16" i="5"/>
  <c r="G16" i="5" s="1"/>
  <c r="F15" i="5"/>
  <c r="E15" i="5"/>
  <c r="C15" i="5"/>
  <c r="C41" i="5" s="1"/>
  <c r="B15" i="5"/>
  <c r="D13" i="5"/>
  <c r="G13" i="5" s="1"/>
  <c r="D12" i="5"/>
  <c r="G12" i="5" s="1"/>
  <c r="D11" i="5"/>
  <c r="G11" i="5" s="1"/>
  <c r="D10" i="5"/>
  <c r="G10" i="5" s="1"/>
  <c r="D9" i="5"/>
  <c r="G9" i="5" s="1"/>
  <c r="D8" i="5"/>
  <c r="G8" i="5" s="1"/>
  <c r="D7" i="5"/>
  <c r="G7" i="5" s="1"/>
  <c r="D6" i="5"/>
  <c r="F5" i="5"/>
  <c r="E5" i="5"/>
  <c r="C5" i="5"/>
  <c r="B5" i="5"/>
  <c r="D75" i="6"/>
  <c r="G75" i="6" s="1"/>
  <c r="D74" i="6"/>
  <c r="G74" i="6" s="1"/>
  <c r="D73" i="6"/>
  <c r="G73" i="6" s="1"/>
  <c r="D72" i="6"/>
  <c r="G72" i="6" s="1"/>
  <c r="D71" i="6"/>
  <c r="D70" i="6"/>
  <c r="G70" i="6" s="1"/>
  <c r="D69" i="6"/>
  <c r="G69" i="6" s="1"/>
  <c r="F68" i="6"/>
  <c r="E68" i="6"/>
  <c r="C68" i="6"/>
  <c r="B68" i="6"/>
  <c r="D67" i="6"/>
  <c r="G67" i="6" s="1"/>
  <c r="D66" i="6"/>
  <c r="G66" i="6" s="1"/>
  <c r="D65" i="6"/>
  <c r="D64" i="6" s="1"/>
  <c r="F64" i="6"/>
  <c r="E64" i="6"/>
  <c r="C64" i="6"/>
  <c r="B64" i="6"/>
  <c r="D63" i="6"/>
  <c r="G63" i="6" s="1"/>
  <c r="D62" i="6"/>
  <c r="G62" i="6" s="1"/>
  <c r="D61" i="6"/>
  <c r="G61" i="6" s="1"/>
  <c r="D60" i="6"/>
  <c r="G60" i="6" s="1"/>
  <c r="D59" i="6"/>
  <c r="G59" i="6" s="1"/>
  <c r="D58" i="6"/>
  <c r="G58" i="6" s="1"/>
  <c r="D57" i="6"/>
  <c r="G57" i="6" s="1"/>
  <c r="F56" i="6"/>
  <c r="E56" i="6"/>
  <c r="C56" i="6"/>
  <c r="B56" i="6"/>
  <c r="G55" i="6"/>
  <c r="D55" i="6"/>
  <c r="D54" i="6"/>
  <c r="G54" i="6" s="1"/>
  <c r="D53" i="6"/>
  <c r="D52" i="6" s="1"/>
  <c r="F52" i="6"/>
  <c r="E52" i="6"/>
  <c r="C52" i="6"/>
  <c r="B52" i="6"/>
  <c r="D51" i="6"/>
  <c r="G51" i="6" s="1"/>
  <c r="D50" i="6"/>
  <c r="G50" i="6" s="1"/>
  <c r="D49" i="6"/>
  <c r="G49" i="6" s="1"/>
  <c r="D48" i="6"/>
  <c r="G48" i="6" s="1"/>
  <c r="D47" i="6"/>
  <c r="G47" i="6" s="1"/>
  <c r="D46" i="6"/>
  <c r="G46" i="6" s="1"/>
  <c r="D45" i="6"/>
  <c r="G45" i="6" s="1"/>
  <c r="D44" i="6"/>
  <c r="G44" i="6" s="1"/>
  <c r="F42" i="6"/>
  <c r="E42" i="6"/>
  <c r="C42" i="6"/>
  <c r="B42" i="6"/>
  <c r="D41" i="6"/>
  <c r="G41" i="6" s="1"/>
  <c r="D40" i="6"/>
  <c r="G40" i="6" s="1"/>
  <c r="G39" i="6"/>
  <c r="D39" i="6"/>
  <c r="D38" i="6"/>
  <c r="G38" i="6" s="1"/>
  <c r="D37" i="6"/>
  <c r="G37" i="6" s="1"/>
  <c r="D36" i="6"/>
  <c r="G36" i="6" s="1"/>
  <c r="D35" i="6"/>
  <c r="G35" i="6" s="1"/>
  <c r="D34" i="6"/>
  <c r="G34" i="6" s="1"/>
  <c r="D33" i="6"/>
  <c r="F32" i="6"/>
  <c r="E32" i="6"/>
  <c r="B32" i="6"/>
  <c r="D31" i="6"/>
  <c r="G31" i="6" s="1"/>
  <c r="D30" i="6"/>
  <c r="G30" i="6" s="1"/>
  <c r="D29" i="6"/>
  <c r="G29" i="6" s="1"/>
  <c r="D28" i="6"/>
  <c r="G28" i="6" s="1"/>
  <c r="D27" i="6"/>
  <c r="G27" i="6" s="1"/>
  <c r="D26" i="6"/>
  <c r="G26" i="6" s="1"/>
  <c r="D25" i="6"/>
  <c r="G25" i="6" s="1"/>
  <c r="D24" i="6"/>
  <c r="G24" i="6" s="1"/>
  <c r="D23" i="6"/>
  <c r="F22" i="6"/>
  <c r="E22" i="6"/>
  <c r="C22" i="6"/>
  <c r="B22" i="6"/>
  <c r="D21" i="6"/>
  <c r="G21" i="6" s="1"/>
  <c r="D20" i="6"/>
  <c r="G20" i="6" s="1"/>
  <c r="D19" i="6"/>
  <c r="G19" i="6" s="1"/>
  <c r="D18" i="6"/>
  <c r="G18" i="6" s="1"/>
  <c r="D17" i="6"/>
  <c r="G17" i="6" s="1"/>
  <c r="D16" i="6"/>
  <c r="G16" i="6" s="1"/>
  <c r="D15" i="6"/>
  <c r="G15" i="6" s="1"/>
  <c r="D14" i="6"/>
  <c r="G14" i="6" s="1"/>
  <c r="D13" i="6"/>
  <c r="G13" i="6" s="1"/>
  <c r="F12" i="6"/>
  <c r="E12" i="6"/>
  <c r="B12" i="6"/>
  <c r="D11" i="6"/>
  <c r="G11" i="6" s="1"/>
  <c r="D10" i="6"/>
  <c r="G10" i="6" s="1"/>
  <c r="D9" i="6"/>
  <c r="G9" i="6" s="1"/>
  <c r="D8" i="6"/>
  <c r="G8" i="6" s="1"/>
  <c r="D7" i="6"/>
  <c r="G7" i="6" s="1"/>
  <c r="D6" i="6"/>
  <c r="G6" i="6" s="1"/>
  <c r="G5" i="6"/>
  <c r="F4" i="6"/>
  <c r="E4" i="6"/>
  <c r="C4" i="6"/>
  <c r="B4" i="6"/>
  <c r="G11" i="8"/>
  <c r="G15" i="8" l="1"/>
  <c r="D35" i="5"/>
  <c r="D68" i="6"/>
  <c r="G9" i="8"/>
  <c r="D5" i="5"/>
  <c r="B76" i="6"/>
  <c r="D24" i="5"/>
  <c r="C76" i="6"/>
  <c r="F76" i="6"/>
  <c r="E76" i="6"/>
  <c r="D32" i="6"/>
  <c r="D42" i="6"/>
  <c r="D22" i="6"/>
  <c r="D12" i="6"/>
  <c r="F41" i="5"/>
  <c r="E41" i="5"/>
  <c r="B41" i="5"/>
  <c r="G15" i="5"/>
  <c r="G6" i="5"/>
  <c r="G5" i="5" s="1"/>
  <c r="G28" i="5"/>
  <c r="G24" i="5" s="1"/>
  <c r="G39" i="5"/>
  <c r="G35" i="5" s="1"/>
  <c r="D15" i="5"/>
  <c r="G4" i="6"/>
  <c r="G56" i="6"/>
  <c r="D4" i="6"/>
  <c r="G12" i="6"/>
  <c r="G23" i="6"/>
  <c r="G22" i="6" s="1"/>
  <c r="G33" i="6"/>
  <c r="G32" i="6" s="1"/>
  <c r="G43" i="6"/>
  <c r="G42" i="6" s="1"/>
  <c r="G53" i="6"/>
  <c r="G52" i="6" s="1"/>
  <c r="G65" i="6"/>
  <c r="G64" i="6" s="1"/>
  <c r="G71" i="6"/>
  <c r="G68" i="6" s="1"/>
  <c r="D56" i="6"/>
  <c r="F49" i="4"/>
  <c r="E49" i="4"/>
  <c r="D49" i="4"/>
  <c r="B49" i="4"/>
  <c r="G45" i="4"/>
  <c r="G43" i="4"/>
  <c r="G41" i="4"/>
  <c r="G39" i="4"/>
  <c r="G37" i="4"/>
  <c r="D45" i="4"/>
  <c r="D43" i="4"/>
  <c r="D41" i="4"/>
  <c r="D39" i="4"/>
  <c r="D37" i="4"/>
  <c r="D35" i="4"/>
  <c r="G35" i="4" s="1"/>
  <c r="D33" i="4"/>
  <c r="G33" i="4" s="1"/>
  <c r="G49" i="4" s="1"/>
  <c r="F26" i="4"/>
  <c r="E26" i="4"/>
  <c r="C26" i="4"/>
  <c r="B26" i="4"/>
  <c r="D24" i="4"/>
  <c r="G24" i="4" s="1"/>
  <c r="D23" i="4"/>
  <c r="G23" i="4" s="1"/>
  <c r="D22" i="4"/>
  <c r="G22" i="4" s="1"/>
  <c r="D21" i="4"/>
  <c r="D26" i="4" s="1"/>
  <c r="D12" i="4"/>
  <c r="G12" i="4" s="1"/>
  <c r="D11" i="4"/>
  <c r="G11" i="4" s="1"/>
  <c r="G10" i="4"/>
  <c r="D10" i="4"/>
  <c r="D9" i="4"/>
  <c r="G9" i="4" s="1"/>
  <c r="D8" i="4"/>
  <c r="G8" i="4" s="1"/>
  <c r="D7" i="4"/>
  <c r="G7" i="4" s="1"/>
  <c r="G6" i="4"/>
  <c r="D6" i="4"/>
  <c r="G14" i="4" l="1"/>
  <c r="D14" i="4"/>
  <c r="D41" i="5"/>
  <c r="D76" i="6"/>
  <c r="G76" i="6"/>
  <c r="G41" i="5"/>
  <c r="G21" i="4"/>
  <c r="G26" i="4" s="1"/>
</calcChain>
</file>

<file path=xl/sharedStrings.xml><?xml version="1.0" encoding="utf-8"?>
<sst xmlns="http://schemas.openxmlformats.org/spreadsheetml/2006/main" count="193" uniqueCount="142">
  <si>
    <t>Egresos</t>
  </si>
  <si>
    <t>Subejercicio</t>
  </si>
  <si>
    <t>Concepto</t>
  </si>
  <si>
    <t>Aprobado</t>
  </si>
  <si>
    <t>Ampliaciones/ (Reducciones)</t>
  </si>
  <si>
    <t>Modificado</t>
  </si>
  <si>
    <t>Devengado</t>
  </si>
  <si>
    <t>Pagado</t>
  </si>
  <si>
    <t>Dependencia o Unidad Administrativa 2</t>
  </si>
  <si>
    <t>Dependencia o Unidad Administrativa 3</t>
  </si>
  <si>
    <t>Dependencia o Unidad Administrativa 4</t>
  </si>
  <si>
    <t>Dependencia o Unidad Administrativa 6</t>
  </si>
  <si>
    <t>Dependencia o Unidad Administrativa 7</t>
  </si>
  <si>
    <t>Dependencia o Unidad Administrativa 8</t>
  </si>
  <si>
    <t>Dependencia o Unidad Administrativa xx</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</si>
  <si>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</si>
  <si>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</si>
  <si>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</si>
  <si>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</si>
  <si>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</si>
  <si>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</si>
  <si>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</si>
  <si>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</si>
  <si>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</si>
  <si>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</si>
  <si>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</si>
  <si>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</si>
  <si>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</si>
  <si>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Gasto Corriente</t>
  </si>
  <si>
    <t>Gasto de Capital</t>
  </si>
  <si>
    <t>Amortización de la Deuda y Disminución de Pasivos</t>
  </si>
  <si>
    <t>Pensiones y Jubilaciones</t>
  </si>
  <si>
    <t>Participaciones</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</si>
  <si>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</si>
  <si>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</si>
  <si>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</si>
  <si>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</si>
  <si>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</si>
  <si>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</si>
  <si>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</si>
  <si>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</si>
  <si>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</si>
  <si>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</si>
  <si>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</si>
  <si>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</si>
  <si>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</si>
  <si>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</si>
  <si>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</si>
  <si>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</si>
  <si>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</si>
  <si>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</si>
  <si>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</si>
  <si>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</si>
  <si>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</si>
  <si>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</si>
  <si>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</si>
  <si>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</si>
  <si>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</si>
  <si>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</si>
  <si>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</si>
  <si>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</si>
  <si>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</si>
  <si>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</si>
  <si>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Transferencias al Resto del Sector Público</t>
  </si>
  <si>
    <t>Subsidios y Subvenciones</t>
  </si>
  <si>
    <t>Ayudas Sociales</t>
  </si>
  <si>
    <t>Transferencias a Fideicomisos, Mandatos y Otros Análogos</t>
  </si>
  <si>
    <t>Transferencias a la Seguridad Social</t>
  </si>
  <si>
    <t>Donativos</t>
  </si>
  <si>
    <t>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</si>
  <si>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</si>
  <si>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</si>
  <si>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</si>
  <si>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</si>
  <si>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</si>
  <si>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</si>
  <si>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</si>
  <si>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</si>
  <si>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</si>
  <si>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</si>
  <si>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Inversión Pública</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</si>
  <si>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</si>
  <si>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</si>
  <si>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</si>
  <si>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</si>
  <si>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</si>
  <si>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</si>
  <si>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</si>
  <si>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</si>
  <si>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</si>
  <si>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</si>
  <si>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</si>
  <si>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Participaciones y Aportaciones</t>
  </si>
  <si>
    <t>Aportaciones</t>
  </si>
  <si>
    <t>Convenios</t>
  </si>
  <si>
    <t>Deuda Pública</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</si>
  <si>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</si>
  <si>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</si>
  <si>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</si>
  <si>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</si>
  <si>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</si>
  <si>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</si>
  <si>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</si>
  <si>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</si>
  <si>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</si>
  <si>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</si>
  <si>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</si>
  <si>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</si>
  <si>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</si>
  <si>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</si>
  <si>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</si>
  <si>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</si>
  <si>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</si>
  <si>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</si>
  <si>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</si>
  <si>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</si>
  <si>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</si>
  <si>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</si>
  <si>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</si>
  <si>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</si>
  <si>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</si>
  <si>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</si>
  <si>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</si>
  <si>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</si>
  <si>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</si>
  <si>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</si>
  <si>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</si>
  <si>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</si>
  <si>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</si>
  <si>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</si>
  <si>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</si>
  <si>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</si>
  <si>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</si>
  <si>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</si>
  <si>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Bajo protesta de decir verdad declaramos que los Estados Financieros y sus notas, son razonablemente correctos y son responsabilidad del emisor.</t>
  </si>
  <si>
    <t>5052 lnstituto Municipal de las Juventudes de León Guanajuato</t>
  </si>
  <si>
    <t>lnstituto Municipal de las Juventudes de León Guanajuato
Estado Analítico del Ejercicio del Presupuesto de Egresos
Clasificación por Objeto del Gasto (Capítulo y Concepto)
Del 01 de Enero al 31 de Diciembre del 2025
(Cifras en Pesos)</t>
  </si>
  <si>
    <t>lnstituto Municipal de las Juventudes de León Guanajuato
Estado Analítico del Ejercicio del Presupuesto de Egresos
Clasificación Administrativa
Del 01 de Enero al 31 de Diciembre del 2025
(Cifras en Pesos)</t>
  </si>
  <si>
    <t>Gobierno (Federal/Estatal/Municipal) de lnstituto Municipal de las Juventudes de León Guanajuato
Estado Analítico del Ejercicio del Presupuesto de Egresos
Clasificación Administrativa
Del 01 de Enero al 31 de Diciembre del 2025
(Cifras en Pesos)</t>
  </si>
  <si>
    <t>Sector Paraestatal del Gobierno (Federal/Estatal/Municipal) de lnstituto Municipal de las Juventudes de León Guanajuato
Estado Analítico del Ejercicio del Presupuesto de Egresos
Clasificación Administrativa
Del 01 de Enero al 31 de Diciembre del 2025
(Cifras en Pesos)</t>
  </si>
  <si>
    <t>lnstituto Municipal de las Juventudes de León Guanajuato
Estado Analítico del Ejercicio del Presupuesto de Egresos
Clasificación Económica (por Tipo de Gasto)
Del 01 de Enero al 31 de Diciembre del 2025
(Cifras en Pesos)</t>
  </si>
  <si>
    <t>lnstituto Municipal de las Juventudes de León Guanajuato
Estado Analítico del Ejercicio del Presupuesto de Egresos
Clasificación Funcional (Finalidad y Función)
Del 01 de Enero al 31 de Diciembre del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</si>
</sst>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quot;$&quot;* #,##0.00_-;\-&quot;$&quot;* #,##0.00_-;_-&quot;$&quot;* &quot;-&quot;??_-;_-@_-"/>
    <numFmt numFmtId="165" formatCode="_-[$€-2]* #,##0.00_-;\-[$€-2]* #,##0.00_-;_-[$€-2]* &quot;-&quot;??_-"/>
    <numFmt numFmtId="166" formatCode="_-* #,##0.00\ _€_-;\-* #,##0.00\ _€_-;_-* &quot;-&quot;??\ _€_-;_-@_-"/>
  </numFmts>
  <fonts count="9" x14ac:knownFonts="1">
    <font>
      <sz val="8"/>
      <color theme="1"/>
      <name val="Arial"/>
      <family val="2"/>
    </font>
    <font>
      <sz val="10"/>
      <name val="Arial"/>
      <family val="2"/>
    </font>
    <font>
      <sz val="8"/>
      <name val="Arial"/>
      <family val="2"/>
    </font>
    <font>
      <sz val="11"/>
      <color indexed="8"/>
      <name val="Calibri"/>
      <family val="2"/>
    </font>
    <font>
      <sz val="11"/>
      <color theme="1"/>
      <name val="Calibri"/>
      <family val="2"/>
      <scheme val="minor"/>
    </font>
    <font>
      <sz val="10"/>
      <color theme="1"/>
      <name val="Times New Roman"/>
      <family val="2"/>
    </font>
    <font>
      <b/>
      <sz val="8"/>
      <name val="Arial"/>
      <family val="2"/>
    </font>
    <font>
      <b/>
      <sz val="8"/>
      <color theme="1"/>
      <name val="Arial"/>
      <family val="2"/>
    </font>
    <font>
      <sz val="8"/>
      <color theme="1"/>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5">
    <border>
      <left/>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17">
    <xf numFmtId="0" fontId="0" fillId="0" borderId="0"/>
    <xf numFmtId="165" fontId="1"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5" fillId="0" borderId="0"/>
    <xf numFmtId="0" fontId="1" fillId="0" borderId="0"/>
    <xf numFmtId="0" fontId="1" fillId="0" borderId="0"/>
    <xf numFmtId="0" fontId="1" fillId="0" borderId="0"/>
    <xf numFmtId="0" fontId="1" fillId="0" borderId="0"/>
    <xf numFmtId="0" fontId="4" fillId="0" borderId="0"/>
    <xf numFmtId="0" fontId="4" fillId="0" borderId="0"/>
    <xf numFmtId="43" fontId="8" fillId="0" borderId="0" applyFont="0" applyFill="0" applyBorder="0" applyAlignment="0" applyProtection="0"/>
  </cellStyleXfs>
  <cellXfs count="57">
    <xf numFmtId="0" fontId="0" fillId="0" borderId="0" xfId="0"/>
    <xf numFmtId="0" fontId="0" fillId="0" borderId="0" xfId="0" applyProtection="1">
      <protection locked="0"/>
    </xf>
    <xf numFmtId="0" fontId="0" fillId="0" borderId="1" xfId="0" applyBorder="1" applyProtection="1">
      <protection locked="0"/>
    </xf>
    <xf numFmtId="4" fontId="6" fillId="2" borderId="6" xfId="9" applyNumberFormat="1" applyFont="1" applyFill="1" applyBorder="1" applyAlignment="1">
      <alignment horizontal="center" vertical="center" wrapText="1"/>
    </xf>
    <xf numFmtId="4" fontId="2" fillId="0" borderId="13" xfId="0" applyNumberFormat="1" applyFont="1" applyBorder="1" applyProtection="1">
      <protection locked="0"/>
    </xf>
    <xf numFmtId="4" fontId="2" fillId="0" borderId="12" xfId="0" applyNumberFormat="1" applyFont="1" applyBorder="1" applyProtection="1">
      <protection locked="0"/>
    </xf>
    <xf numFmtId="4" fontId="6" fillId="0" borderId="12" xfId="0" applyNumberFormat="1" applyFont="1" applyBorder="1" applyProtection="1">
      <protection locked="0"/>
    </xf>
    <xf numFmtId="0" fontId="2" fillId="0" borderId="11" xfId="0" applyFont="1" applyBorder="1" applyProtection="1">
      <protection locked="0"/>
    </xf>
    <xf numFmtId="4" fontId="6" fillId="0" borderId="6" xfId="0" applyNumberFormat="1" applyFont="1" applyBorder="1" applyProtection="1">
      <protection locked="0"/>
    </xf>
    <xf numFmtId="0" fontId="2" fillId="0" borderId="3" xfId="9" applyFont="1" applyBorder="1" applyAlignment="1">
      <alignment horizontal="center" vertical="center"/>
    </xf>
    <xf numFmtId="0" fontId="0" fillId="0" borderId="10" xfId="0" applyBorder="1" applyProtection="1">
      <protection locked="0"/>
    </xf>
    <xf numFmtId="4" fontId="0" fillId="0" borderId="11" xfId="0" applyNumberFormat="1" applyBorder="1" applyProtection="1">
      <protection locked="0"/>
    </xf>
    <xf numFmtId="4" fontId="0" fillId="0" borderId="13" xfId="0" applyNumberFormat="1" applyBorder="1" applyProtection="1">
      <protection locked="0"/>
    </xf>
    <xf numFmtId="4" fontId="0" fillId="0" borderId="12" xfId="0" applyNumberFormat="1" applyBorder="1" applyProtection="1">
      <protection locked="0"/>
    </xf>
    <xf numFmtId="4" fontId="2" fillId="0" borderId="11" xfId="9" applyNumberFormat="1" applyFont="1" applyBorder="1" applyAlignment="1">
      <alignment horizontal="center" vertical="center" wrapText="1"/>
    </xf>
    <xf numFmtId="0" fontId="6" fillId="0" borderId="1" xfId="0" applyFont="1" applyBorder="1" applyAlignment="1">
      <alignment horizontal="left" vertical="center"/>
    </xf>
    <xf numFmtId="0" fontId="2" fillId="0" borderId="0" xfId="0" applyFont="1" applyAlignment="1">
      <alignment horizontal="left" wrapText="1"/>
    </xf>
    <xf numFmtId="0" fontId="2" fillId="0" borderId="0" xfId="0" applyFont="1" applyAlignment="1">
      <alignment wrapText="1"/>
    </xf>
    <xf numFmtId="0" fontId="6" fillId="2" borderId="3" xfId="9" applyFont="1" applyFill="1" applyBorder="1" applyAlignment="1">
      <alignment horizontal="center" vertical="center"/>
    </xf>
    <xf numFmtId="0" fontId="6" fillId="2" borderId="4" xfId="9" applyFont="1" applyFill="1" applyBorder="1" applyAlignment="1">
      <alignment horizontal="center" vertical="center"/>
    </xf>
    <xf numFmtId="0" fontId="6" fillId="2" borderId="7" xfId="9" applyFont="1" applyFill="1" applyBorder="1" applyAlignment="1" applyProtection="1">
      <alignment horizontal="centerContinuous" vertical="center" wrapText="1"/>
      <protection locked="0"/>
    </xf>
    <xf numFmtId="0" fontId="6" fillId="2" borderId="8" xfId="9" applyFont="1" applyFill="1" applyBorder="1" applyAlignment="1" applyProtection="1">
      <alignment horizontal="centerContinuous" vertical="center" wrapText="1"/>
      <protection locked="0"/>
    </xf>
    <xf numFmtId="0" fontId="6" fillId="2" borderId="9" xfId="9" applyFont="1" applyFill="1" applyBorder="1" applyAlignment="1" applyProtection="1">
      <alignment horizontal="centerContinuous" vertical="center" wrapText="1"/>
      <protection locked="0"/>
    </xf>
    <xf numFmtId="0" fontId="2" fillId="0" borderId="0" xfId="0" applyFont="1" applyAlignment="1">
      <alignment horizontal="left" wrapText="1" indent="1"/>
    </xf>
    <xf numFmtId="0" fontId="0" fillId="0" borderId="1" xfId="0" applyBorder="1" applyAlignment="1" applyProtection="1">
      <alignment horizontal="left" indent="1"/>
      <protection locked="0"/>
    </xf>
    <xf numFmtId="0" fontId="6" fillId="0" borderId="8" xfId="0" applyFont="1" applyBorder="1" applyAlignment="1" applyProtection="1">
      <alignment horizontal="left" indent="1"/>
      <protection locked="0"/>
    </xf>
    <xf numFmtId="0" fontId="0" fillId="0" borderId="0" xfId="0" applyAlignment="1" applyProtection="1">
      <alignment horizontal="left" wrapText="1" indent="1"/>
      <protection locked="0"/>
    </xf>
    <xf numFmtId="0" fontId="0" fillId="0" borderId="5" xfId="0" applyBorder="1" applyAlignment="1" applyProtection="1">
      <alignment horizontal="left" indent="1"/>
      <protection locked="0"/>
    </xf>
    <xf numFmtId="0" fontId="2" fillId="0" borderId="0" xfId="0" applyFont="1" applyAlignment="1">
      <alignment horizontal="left" indent="1"/>
    </xf>
    <xf numFmtId="0" fontId="2" fillId="0" borderId="5" xfId="0" applyFont="1" applyBorder="1" applyAlignment="1">
      <alignment horizontal="left" indent="1"/>
    </xf>
    <xf numFmtId="0" fontId="6" fillId="0" borderId="5" xfId="0" applyFont="1" applyBorder="1" applyAlignment="1" applyProtection="1">
      <alignment horizontal="left" indent="1"/>
      <protection locked="0"/>
    </xf>
    <xf numFmtId="0" fontId="2" fillId="0" borderId="0" xfId="0" applyFont="1" applyAlignment="1">
      <alignment horizontal="left" indent="2"/>
    </xf>
    <xf numFmtId="0" fontId="2" fillId="0" borderId="5" xfId="0" applyFont="1" applyBorder="1" applyAlignment="1">
      <alignment horizontal="left" indent="2"/>
    </xf>
    <xf numFmtId="0" fontId="6" fillId="0" borderId="5" xfId="0" applyFont="1" applyBorder="1" applyAlignment="1" applyProtection="1">
      <alignment horizontal="left" indent="2"/>
      <protection locked="0"/>
    </xf>
    <xf numFmtId="0" fontId="6" fillId="0" borderId="1" xfId="0" applyFont="1" applyBorder="1" applyAlignment="1">
      <alignment horizontal="left"/>
    </xf>
    <xf numFmtId="0" fontId="2" fillId="0" borderId="0" xfId="0" applyFont="1" applyAlignment="1" applyProtection="1">
      <alignment horizontal="left" wrapText="1" indent="1"/>
      <protection locked="0"/>
    </xf>
    <xf numFmtId="0" fontId="6" fillId="2" borderId="14" xfId="9" applyFont="1" applyFill="1" applyBorder="1" applyAlignment="1">
      <alignment horizontal="center" vertical="center"/>
    </xf>
    <xf numFmtId="0" fontId="2" fillId="0" borderId="13" xfId="0" applyFont="1" applyBorder="1" applyProtection="1">
      <protection locked="0"/>
    </xf>
    <xf numFmtId="0" fontId="6" fillId="0" borderId="0" xfId="0" applyFont="1" applyAlignment="1">
      <alignment horizontal="left" indent="1"/>
    </xf>
    <xf numFmtId="0" fontId="2" fillId="0" borderId="12" xfId="0" applyFont="1" applyBorder="1" applyProtection="1">
      <protection locked="0"/>
    </xf>
    <xf numFmtId="0" fontId="1" fillId="0" borderId="0" xfId="8" applyAlignment="1" applyProtection="1">
      <alignment horizontal="left" vertical="top" indent="1"/>
      <protection locked="0"/>
    </xf>
    <xf numFmtId="43" fontId="2" fillId="0" borderId="11" xfId="16" applyFont="1" applyBorder="1" applyProtection="1">
      <protection locked="0"/>
    </xf>
    <xf numFmtId="43" fontId="2" fillId="0" borderId="13" xfId="16" applyFont="1" applyBorder="1" applyProtection="1">
      <protection locked="0"/>
    </xf>
    <xf numFmtId="43" fontId="2" fillId="3" borderId="13" xfId="16" applyFont="1" applyFill="1" applyBorder="1" applyProtection="1">
      <protection locked="0"/>
    </xf>
    <xf numFmtId="43" fontId="0" fillId="0" borderId="0" xfId="16" applyFont="1"/>
    <xf numFmtId="43" fontId="2" fillId="0" borderId="12" xfId="16" applyFont="1" applyBorder="1" applyProtection="1">
      <protection locked="0"/>
    </xf>
    <xf numFmtId="43" fontId="6" fillId="0" borderId="12" xfId="16" applyFont="1" applyBorder="1" applyProtection="1">
      <protection locked="0"/>
    </xf>
    <xf numFmtId="4" fontId="0" fillId="0" borderId="0" xfId="0" applyNumberFormat="1" applyProtection="1">
      <protection locked="0"/>
    </xf>
    <xf numFmtId="43" fontId="0" fillId="0" borderId="0" xfId="0" applyNumberFormat="1" applyProtection="1">
      <protection locked="0"/>
    </xf>
    <xf numFmtId="166" fontId="0" fillId="0" borderId="0" xfId="0" applyNumberFormat="1" applyProtection="1">
      <protection locked="0"/>
    </xf>
    <xf numFmtId="4" fontId="6" fillId="2" borderId="11" xfId="9" applyNumberFormat="1" applyFont="1" applyFill="1" applyBorder="1" applyAlignment="1">
      <alignment horizontal="center" vertical="center" wrapText="1"/>
    </xf>
    <xf numFmtId="4" fontId="6" fillId="2" borderId="12" xfId="9" applyNumberFormat="1" applyFont="1" applyFill="1" applyBorder="1" applyAlignment="1">
      <alignment horizontal="center" vertical="center" wrapText="1"/>
    </xf>
    <xf numFmtId="0" fontId="7" fillId="2" borderId="2" xfId="0" applyFont="1" applyFill="1" applyBorder="1" applyAlignment="1" applyProtection="1">
      <alignment horizontal="center" wrapText="1"/>
      <protection locked="0"/>
    </xf>
    <xf numFmtId="0" fontId="7" fillId="2" borderId="10" xfId="0" applyFont="1" applyFill="1" applyBorder="1" applyAlignment="1" applyProtection="1">
      <alignment horizontal="center"/>
      <protection locked="0"/>
    </xf>
    <xf numFmtId="0" fontId="7" fillId="2" borderId="3" xfId="0" applyFont="1" applyFill="1" applyBorder="1" applyAlignment="1" applyProtection="1">
      <alignment horizontal="center"/>
      <protection locked="0"/>
    </xf>
    <xf numFmtId="0" fontId="7" fillId="2" borderId="10" xfId="0" applyFont="1" applyFill="1" applyBorder="1" applyAlignment="1" applyProtection="1">
      <alignment horizontal="center" wrapText="1"/>
      <protection locked="0"/>
    </xf>
    <xf numFmtId="0" fontId="7" fillId="2" borderId="3" xfId="0" applyFont="1" applyFill="1" applyBorder="1" applyAlignment="1" applyProtection="1">
      <alignment horizontal="center" wrapText="1"/>
      <protection locked="0"/>
    </xf>
  </cellXfs>
  <cellStyles count="17">
    <cellStyle name="Euro" xfId="1" xr:uid="{00000000-0005-0000-0000-000000000000}"/>
    <cellStyle name="Millares" xfId="16" builtinId="3"/>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1752600</xdr:colOff>
      <xdr:row>55</xdr:row>
      <xdr:rowOff>114300</xdr:rowOff>
    </xdr:from>
    <xdr:to>
      <xdr:col>4</xdr:col>
      <xdr:colOff>872490</xdr:colOff>
      <xdr:row>67</xdr:row>
      <xdr:rowOff>113021</xdr:rowOff>
    </xdr:to>
    <xdr:pic>
      <xdr:nvPicPr>
        <xdr:cNvPr id="2" name="Imagen 1">
          <a:extLst>
            <a:ext uri="{FF2B5EF4-FFF2-40B4-BE49-F238E27FC236}">
              <a16:creationId xmlns:a16="http://schemas.microsoft.com/office/drawing/2014/main" id="{066F95B0-86D0-4688-A6C3-2A6CAF96B1BB}"/>
            </a:ext>
          </a:extLst>
        </xdr:cNvPr>
        <xdr:cNvPicPr>
          <a:picLocks noChangeAspect="1"/>
        </xdr:cNvPicPr>
      </xdr:nvPicPr>
      <xdr:blipFill>
        <a:blip xmlns:r="http://schemas.openxmlformats.org/officeDocument/2006/relationships" r:embed="rId1"/>
        <a:stretch>
          <a:fillRect/>
        </a:stretch>
      </xdr:blipFill>
      <xdr:spPr>
        <a:xfrm>
          <a:off x="1752600" y="10187940"/>
          <a:ext cx="5288280" cy="15532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1508760</xdr:colOff>
      <xdr:row>21</xdr:row>
      <xdr:rowOff>38100</xdr:rowOff>
    </xdr:from>
    <xdr:to>
      <xdr:col>5</xdr:col>
      <xdr:colOff>350520</xdr:colOff>
      <xdr:row>33</xdr:row>
      <xdr:rowOff>36821</xdr:rowOff>
    </xdr:to>
    <xdr:pic>
      <xdr:nvPicPr>
        <xdr:cNvPr id="2" name="Imagen 1">
          <a:extLst>
            <a:ext uri="{FF2B5EF4-FFF2-40B4-BE49-F238E27FC236}">
              <a16:creationId xmlns:a16="http://schemas.microsoft.com/office/drawing/2014/main" id="{05808523-E1C7-42DE-A70C-1D26C434BB79}"/>
            </a:ext>
          </a:extLst>
        </xdr:cNvPr>
        <xdr:cNvPicPr>
          <a:picLocks noChangeAspect="1"/>
        </xdr:cNvPicPr>
      </xdr:nvPicPr>
      <xdr:blipFill>
        <a:blip xmlns:r="http://schemas.openxmlformats.org/officeDocument/2006/relationships" r:embed="rId1"/>
        <a:stretch>
          <a:fillRect/>
        </a:stretch>
      </xdr:blipFill>
      <xdr:spPr>
        <a:xfrm>
          <a:off x="1508760" y="3543300"/>
          <a:ext cx="5288280" cy="15532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2194560</xdr:colOff>
      <xdr:row>82</xdr:row>
      <xdr:rowOff>83820</xdr:rowOff>
    </xdr:from>
    <xdr:to>
      <xdr:col>5</xdr:col>
      <xdr:colOff>148590</xdr:colOff>
      <xdr:row>94</xdr:row>
      <xdr:rowOff>80636</xdr:rowOff>
    </xdr:to>
    <xdr:pic>
      <xdr:nvPicPr>
        <xdr:cNvPr id="2" name="Imagen 1">
          <a:extLst>
            <a:ext uri="{FF2B5EF4-FFF2-40B4-BE49-F238E27FC236}">
              <a16:creationId xmlns:a16="http://schemas.microsoft.com/office/drawing/2014/main" id="{BD6D25CE-EEDC-41AF-8FA5-A2C77A2ECD6A}"/>
            </a:ext>
          </a:extLst>
        </xdr:cNvPr>
        <xdr:cNvPicPr>
          <a:picLocks noChangeAspect="1"/>
        </xdr:cNvPicPr>
      </xdr:nvPicPr>
      <xdr:blipFill>
        <a:blip xmlns:r="http://schemas.openxmlformats.org/officeDocument/2006/relationships" r:embed="rId1"/>
        <a:stretch>
          <a:fillRect/>
        </a:stretch>
      </xdr:blipFill>
      <xdr:spPr>
        <a:xfrm>
          <a:off x="2194560" y="11490960"/>
          <a:ext cx="5288280" cy="15532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2125980</xdr:colOff>
      <xdr:row>49</xdr:row>
      <xdr:rowOff>30480</xdr:rowOff>
    </xdr:from>
    <xdr:to>
      <xdr:col>5</xdr:col>
      <xdr:colOff>0</xdr:colOff>
      <xdr:row>61</xdr:row>
      <xdr:rowOff>29201</xdr:rowOff>
    </xdr:to>
    <xdr:pic>
      <xdr:nvPicPr>
        <xdr:cNvPr id="2" name="Imagen 1">
          <a:extLst>
            <a:ext uri="{FF2B5EF4-FFF2-40B4-BE49-F238E27FC236}">
              <a16:creationId xmlns:a16="http://schemas.microsoft.com/office/drawing/2014/main" id="{42A6ECE4-9FEC-473F-AEB2-5949A94FD1D8}"/>
            </a:ext>
          </a:extLst>
        </xdr:cNvPr>
        <xdr:cNvPicPr>
          <a:picLocks noChangeAspect="1"/>
        </xdr:cNvPicPr>
      </xdr:nvPicPr>
      <xdr:blipFill>
        <a:blip xmlns:r="http://schemas.openxmlformats.org/officeDocument/2006/relationships" r:embed="rId1"/>
        <a:stretch>
          <a:fillRect/>
        </a:stretch>
      </xdr:blipFill>
      <xdr:spPr>
        <a:xfrm>
          <a:off x="2125980" y="7292340"/>
          <a:ext cx="5288280" cy="155320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55"/>
  <sheetViews>
    <sheetView showGridLines="0" topLeftCell="A30" workbookViewId="0">
      <selection activeCell="B59" sqref="B59"/>
    </sheetView>
  </sheetViews>
  <sheetFormatPr baseColWidth="10" defaultColWidth="12" defaultRowHeight="10.199999999999999" x14ac:dyDescent="0.2"/>
  <cols>
    <col min="1" max="1" width="60.85546875" style="1" customWidth="1"/>
    <col min="2" max="7" width="18.28515625" style="1" customWidth="1"/>
    <col min="8" max="16384" width="12" style="1"/>
  </cols>
  <sheetData>
    <row r="1" spans="1:14" ht="54.9" customHeight="1" x14ac:dyDescent="0.2">
      <c r="A1" s="52" t="s">
        <v>137</v>
      </c>
      <c r="B1" s="53"/>
      <c r="C1" s="53"/>
      <c r="D1" s="53"/>
      <c r="E1" s="53"/>
      <c r="F1" s="53"/>
      <c r="G1" s="54"/>
    </row>
    <row r="2" spans="1:14" x14ac:dyDescent="0.2">
      <c r="A2" s="18"/>
      <c r="B2" s="20" t="s">
        <v>0</v>
      </c>
      <c r="C2" s="21"/>
      <c r="D2" s="21"/>
      <c r="E2" s="21"/>
      <c r="F2" s="22"/>
      <c r="G2" s="50" t="s">
        <v>1</v>
      </c>
    </row>
    <row r="3" spans="1:14" ht="24.9" customHeight="1" x14ac:dyDescent="0.2">
      <c r="A3" s="19" t="s">
        <v>2</v>
      </c>
      <c r="B3" s="3" t="s">
        <v>3</v>
      </c>
      <c r="C3" s="3" t="s">
        <v>4</v>
      </c>
      <c r="D3" s="3" t="s">
        <v>5</v>
      </c>
      <c r="E3" s="3" t="s">
        <v>6</v>
      </c>
      <c r="F3" s="3" t="s">
        <v>7</v>
      </c>
      <c r="G3" s="51"/>
    </row>
    <row r="4" spans="1:14" x14ac:dyDescent="0.2">
      <c r="A4" s="9"/>
      <c r="B4" s="14"/>
      <c r="C4" s="14"/>
      <c r="D4" s="14"/>
      <c r="E4" s="14"/>
      <c r="F4" s="14"/>
      <c r="G4" s="14"/>
    </row>
    <row r="5" spans="1:14" x14ac:dyDescent="0.2">
      <c r="A5" s="24" t="s">
        <v>135</v>
      </c>
      <c r="B5" s="4">
        <v>47688273</v>
      </c>
      <c r="C5" s="4">
        <v>12196891.420000002</v>
      </c>
      <c r="D5" s="4">
        <f>+B5+C5</f>
        <v>59885164.420000002</v>
      </c>
      <c r="E5" s="4">
        <v>58008267.459999979</v>
      </c>
      <c r="F5" s="4">
        <v>56988844.469999999</v>
      </c>
      <c r="G5" s="4">
        <f>+D5-E5</f>
        <v>1876896.9600000232</v>
      </c>
    </row>
    <row r="6" spans="1:14" x14ac:dyDescent="0.2">
      <c r="A6" s="24" t="s">
        <v>8</v>
      </c>
      <c r="B6" s="4">
        <v>0</v>
      </c>
      <c r="C6" s="4">
        <v>0</v>
      </c>
      <c r="D6" s="4">
        <f t="shared" ref="D6:D12" si="0">+B6+C6</f>
        <v>0</v>
      </c>
      <c r="E6" s="4">
        <v>0</v>
      </c>
      <c r="F6" s="4">
        <v>0</v>
      </c>
      <c r="G6" s="4">
        <f t="shared" ref="G6:G12" si="1">+D6-E6</f>
        <v>0</v>
      </c>
    </row>
    <row r="7" spans="1:14" x14ac:dyDescent="0.2">
      <c r="A7" s="24" t="s">
        <v>9</v>
      </c>
      <c r="B7" s="4">
        <v>0</v>
      </c>
      <c r="C7" s="4">
        <v>0</v>
      </c>
      <c r="D7" s="4">
        <f t="shared" si="0"/>
        <v>0</v>
      </c>
      <c r="E7" s="4">
        <v>0</v>
      </c>
      <c r="F7" s="4">
        <v>0</v>
      </c>
      <c r="G7" s="4">
        <f t="shared" si="1"/>
        <v>0</v>
      </c>
    </row>
    <row r="8" spans="1:14" x14ac:dyDescent="0.2">
      <c r="A8" s="24" t="s">
        <v>10</v>
      </c>
      <c r="B8" s="4">
        <v>0</v>
      </c>
      <c r="C8" s="4">
        <v>0</v>
      </c>
      <c r="D8" s="4">
        <f t="shared" si="0"/>
        <v>0</v>
      </c>
      <c r="E8" s="4">
        <v>0</v>
      </c>
      <c r="F8" s="4">
        <v>0</v>
      </c>
      <c r="G8" s="4">
        <f t="shared" si="1"/>
        <v>0</v>
      </c>
    </row>
    <row r="9" spans="1:14" x14ac:dyDescent="0.2">
      <c r="A9" s="24" t="s">
        <v>11</v>
      </c>
      <c r="B9" s="4">
        <v>0</v>
      </c>
      <c r="C9" s="4">
        <v>0</v>
      </c>
      <c r="D9" s="4">
        <f t="shared" si="0"/>
        <v>0</v>
      </c>
      <c r="E9" s="4">
        <v>0</v>
      </c>
      <c r="F9" s="4">
        <v>0</v>
      </c>
      <c r="G9" s="4">
        <f t="shared" si="1"/>
        <v>0</v>
      </c>
    </row>
    <row r="10" spans="1:14" x14ac:dyDescent="0.2">
      <c r="A10" s="24" t="s">
        <v>12</v>
      </c>
      <c r="B10" s="4">
        <v>0</v>
      </c>
      <c r="C10" s="4">
        <v>0</v>
      </c>
      <c r="D10" s="4">
        <f t="shared" si="0"/>
        <v>0</v>
      </c>
      <c r="E10" s="4">
        <v>0</v>
      </c>
      <c r="F10" s="4">
        <v>0</v>
      </c>
      <c r="G10" s="4">
        <f t="shared" si="1"/>
        <v>0</v>
      </c>
    </row>
    <row r="11" spans="1:14" x14ac:dyDescent="0.2">
      <c r="A11" s="24" t="s">
        <v>13</v>
      </c>
      <c r="B11" s="4">
        <v>0</v>
      </c>
      <c r="C11" s="4">
        <v>0</v>
      </c>
      <c r="D11" s="4">
        <f t="shared" si="0"/>
        <v>0</v>
      </c>
      <c r="E11" s="4">
        <v>0</v>
      </c>
      <c r="F11" s="4">
        <v>0</v>
      </c>
      <c r="G11" s="4">
        <f t="shared" si="1"/>
        <v>0</v>
      </c>
    </row>
    <row r="12" spans="1:14" x14ac:dyDescent="0.2">
      <c r="A12" s="24" t="s">
        <v>14</v>
      </c>
      <c r="B12" s="4">
        <v>0</v>
      </c>
      <c r="C12" s="4">
        <v>0</v>
      </c>
      <c r="D12" s="4">
        <f t="shared" si="0"/>
        <v>0</v>
      </c>
      <c r="E12" s="4">
        <v>0</v>
      </c>
      <c r="F12" s="4">
        <v>0</v>
      </c>
      <c r="G12" s="4">
        <f t="shared" si="1"/>
        <v>0</v>
      </c>
    </row>
    <row r="13" spans="1:14" x14ac:dyDescent="0.2">
      <c r="A13" s="24"/>
      <c r="B13" s="5"/>
      <c r="C13" s="5"/>
      <c r="D13" s="5"/>
      <c r="E13" s="5"/>
      <c r="F13" s="5"/>
      <c r="G13" s="5"/>
    </row>
    <row r="14" spans="1:14" x14ac:dyDescent="0.2">
      <c r="A14" s="25" t="s">
        <v>15</v>
      </c>
      <c r="B14" s="8">
        <f t="shared" ref="B14:G14" si="2">+SUM(B5:B12)</f>
        <v>47688273</v>
      </c>
      <c r="C14" s="8">
        <f t="shared" si="2"/>
        <v>12196891.420000002</v>
      </c>
      <c r="D14" s="8">
        <f t="shared" si="2"/>
        <v>59885164.420000002</v>
      </c>
      <c r="E14" s="8">
        <f t="shared" si="2"/>
        <v>58008267.459999979</v>
      </c>
      <c r="F14" s="8">
        <f t="shared" si="2"/>
        <v>56988844.469999999</v>
      </c>
      <c r="G14" s="8">
        <f t="shared" si="2"/>
        <v>1876896.9600000232</v>
      </c>
    </row>
    <row r="15" spans="1:14" x14ac:dyDescent="0.2">
      <c r="I15" s="47"/>
      <c r="J15" s="47"/>
      <c r="K15" s="47"/>
      <c r="L15" s="47"/>
      <c r="M15" s="47"/>
      <c r="N15" s="47"/>
    </row>
    <row r="16" spans="1:14" x14ac:dyDescent="0.2">
      <c r="B16" s="47"/>
      <c r="C16" s="47"/>
      <c r="D16" s="47"/>
      <c r="E16" s="47"/>
      <c r="F16" s="47"/>
      <c r="G16" s="47"/>
    </row>
    <row r="17" spans="1:7" ht="54.9" customHeight="1" x14ac:dyDescent="0.2">
      <c r="A17" s="52" t="s">
        <v>138</v>
      </c>
      <c r="B17" s="53"/>
      <c r="C17" s="53"/>
      <c r="D17" s="53"/>
      <c r="E17" s="53"/>
      <c r="F17" s="53"/>
      <c r="G17" s="54"/>
    </row>
    <row r="18" spans="1:7" x14ac:dyDescent="0.2">
      <c r="A18" s="18"/>
      <c r="B18" s="20" t="s">
        <v>0</v>
      </c>
      <c r="C18" s="21"/>
      <c r="D18" s="21"/>
      <c r="E18" s="21"/>
      <c r="F18" s="22"/>
      <c r="G18" s="50" t="s">
        <v>1</v>
      </c>
    </row>
    <row r="19" spans="1:7" ht="20.399999999999999" x14ac:dyDescent="0.2">
      <c r="A19" s="19" t="s">
        <v>2</v>
      </c>
      <c r="B19" s="3" t="s">
        <v>3</v>
      </c>
      <c r="C19" s="3" t="s">
        <v>4</v>
      </c>
      <c r="D19" s="3" t="s">
        <v>5</v>
      </c>
      <c r="E19" s="3" t="s">
        <v>6</v>
      </c>
      <c r="F19" s="3" t="s">
        <v>7</v>
      </c>
      <c r="G19" s="51"/>
    </row>
    <row r="20" spans="1:7" x14ac:dyDescent="0.2">
      <c r="A20" s="10"/>
      <c r="B20" s="11"/>
      <c r="C20" s="11"/>
      <c r="D20" s="11"/>
      <c r="E20" s="11"/>
      <c r="F20" s="11"/>
      <c r="G20" s="11"/>
    </row>
    <row r="21" spans="1:7" x14ac:dyDescent="0.2">
      <c r="A21" s="24" t="s">
        <v>16</v>
      </c>
      <c r="B21" s="12">
        <v>0</v>
      </c>
      <c r="C21" s="12">
        <v>0</v>
      </c>
      <c r="D21" s="12">
        <f>+B21+C21</f>
        <v>0</v>
      </c>
      <c r="E21" s="12">
        <v>0</v>
      </c>
      <c r="F21" s="12">
        <v>0</v>
      </c>
      <c r="G21" s="12">
        <f>+D21-E21</f>
        <v>0</v>
      </c>
    </row>
    <row r="22" spans="1:7" x14ac:dyDescent="0.2">
      <c r="A22" s="24" t="s">
        <v>17</v>
      </c>
      <c r="B22" s="12">
        <v>0</v>
      </c>
      <c r="C22" s="12">
        <v>0</v>
      </c>
      <c r="D22" s="12">
        <f t="shared" ref="D22:D24" si="3">+B22+C22</f>
        <v>0</v>
      </c>
      <c r="E22" s="12">
        <v>0</v>
      </c>
      <c r="F22" s="12">
        <v>0</v>
      </c>
      <c r="G22" s="12">
        <f t="shared" ref="G22:G24" si="4">+D22-E22</f>
        <v>0</v>
      </c>
    </row>
    <row r="23" spans="1:7" x14ac:dyDescent="0.2">
      <c r="A23" s="24" t="s">
        <v>18</v>
      </c>
      <c r="B23" s="12">
        <v>0</v>
      </c>
      <c r="C23" s="12">
        <v>0</v>
      </c>
      <c r="D23" s="12">
        <f t="shared" si="3"/>
        <v>0</v>
      </c>
      <c r="E23" s="12">
        <v>0</v>
      </c>
      <c r="F23" s="12">
        <v>0</v>
      </c>
      <c r="G23" s="12">
        <f t="shared" si="4"/>
        <v>0</v>
      </c>
    </row>
    <row r="24" spans="1:7" x14ac:dyDescent="0.2">
      <c r="A24" s="24" t="s">
        <v>19</v>
      </c>
      <c r="B24" s="12">
        <v>0</v>
      </c>
      <c r="C24" s="12">
        <v>0</v>
      </c>
      <c r="D24" s="12">
        <f t="shared" si="3"/>
        <v>0</v>
      </c>
      <c r="E24" s="12">
        <v>0</v>
      </c>
      <c r="F24" s="12">
        <v>0</v>
      </c>
      <c r="G24" s="12">
        <f t="shared" si="4"/>
        <v>0</v>
      </c>
    </row>
    <row r="25" spans="1:7" x14ac:dyDescent="0.2">
      <c r="A25" s="2"/>
      <c r="B25" s="13"/>
      <c r="C25" s="13"/>
      <c r="D25" s="13"/>
      <c r="E25" s="13"/>
      <c r="F25" s="13"/>
      <c r="G25" s="13"/>
    </row>
    <row r="26" spans="1:7" x14ac:dyDescent="0.2">
      <c r="A26" s="25" t="s">
        <v>15</v>
      </c>
      <c r="B26" s="8">
        <f>SUM(B21:B24)</f>
        <v>0</v>
      </c>
      <c r="C26" s="8">
        <f t="shared" ref="C26:G26" si="5">SUM(C21:C24)</f>
        <v>0</v>
      </c>
      <c r="D26" s="8">
        <f t="shared" si="5"/>
        <v>0</v>
      </c>
      <c r="E26" s="8">
        <f t="shared" si="5"/>
        <v>0</v>
      </c>
      <c r="F26" s="8">
        <f t="shared" si="5"/>
        <v>0</v>
      </c>
      <c r="G26" s="8">
        <f t="shared" si="5"/>
        <v>0</v>
      </c>
    </row>
    <row r="29" spans="1:7" ht="54.9" customHeight="1" x14ac:dyDescent="0.2">
      <c r="A29" s="52" t="s">
        <v>139</v>
      </c>
      <c r="B29" s="53"/>
      <c r="C29" s="53"/>
      <c r="D29" s="53"/>
      <c r="E29" s="53"/>
      <c r="F29" s="53"/>
      <c r="G29" s="54"/>
    </row>
    <row r="30" spans="1:7" x14ac:dyDescent="0.2">
      <c r="A30" s="18"/>
      <c r="B30" s="20" t="s">
        <v>0</v>
      </c>
      <c r="C30" s="21"/>
      <c r="D30" s="21"/>
      <c r="E30" s="21"/>
      <c r="F30" s="22"/>
      <c r="G30" s="50" t="s">
        <v>1</v>
      </c>
    </row>
    <row r="31" spans="1:7" ht="20.399999999999999" x14ac:dyDescent="0.2">
      <c r="A31" s="19" t="s">
        <v>2</v>
      </c>
      <c r="B31" s="3" t="s">
        <v>3</v>
      </c>
      <c r="C31" s="3" t="s">
        <v>4</v>
      </c>
      <c r="D31" s="3" t="s">
        <v>5</v>
      </c>
      <c r="E31" s="3" t="s">
        <v>6</v>
      </c>
      <c r="F31" s="3" t="s">
        <v>7</v>
      </c>
      <c r="G31" s="51"/>
    </row>
    <row r="32" spans="1:7" x14ac:dyDescent="0.2">
      <c r="A32" s="10"/>
      <c r="B32" s="11"/>
      <c r="C32" s="11"/>
      <c r="D32" s="11"/>
      <c r="E32" s="11"/>
      <c r="F32" s="11"/>
      <c r="G32" s="11"/>
    </row>
    <row r="33" spans="1:7" ht="20.399999999999999" x14ac:dyDescent="0.2">
      <c r="A33" s="26" t="s">
        <v>20</v>
      </c>
      <c r="B33" s="12">
        <v>0</v>
      </c>
      <c r="C33" s="12">
        <v>0</v>
      </c>
      <c r="D33" s="12">
        <f>+B33+C33</f>
        <v>0</v>
      </c>
      <c r="E33" s="12">
        <v>0</v>
      </c>
      <c r="F33" s="12">
        <v>0</v>
      </c>
      <c r="G33" s="12">
        <f>+D33-E33</f>
        <v>0</v>
      </c>
    </row>
    <row r="34" spans="1:7" x14ac:dyDescent="0.2">
      <c r="A34" s="26"/>
      <c r="B34" s="12"/>
      <c r="C34" s="12"/>
      <c r="D34" s="12"/>
      <c r="E34" s="12"/>
      <c r="F34" s="12"/>
      <c r="G34" s="12"/>
    </row>
    <row r="35" spans="1:7" x14ac:dyDescent="0.2">
      <c r="A35" s="26" t="s">
        <v>21</v>
      </c>
      <c r="B35" s="12">
        <v>0</v>
      </c>
      <c r="C35" s="12">
        <v>0</v>
      </c>
      <c r="D35" s="12">
        <f>+B35+C35</f>
        <v>0</v>
      </c>
      <c r="E35" s="12">
        <v>0</v>
      </c>
      <c r="F35" s="12">
        <v>0</v>
      </c>
      <c r="G35" s="12">
        <f>+D35-E35</f>
        <v>0</v>
      </c>
    </row>
    <row r="36" spans="1:7" x14ac:dyDescent="0.2">
      <c r="A36" s="26"/>
      <c r="B36" s="12"/>
      <c r="C36" s="12"/>
      <c r="D36" s="12"/>
      <c r="E36" s="12"/>
      <c r="F36" s="12"/>
      <c r="G36" s="12"/>
    </row>
    <row r="37" spans="1:7" ht="20.399999999999999" x14ac:dyDescent="0.2">
      <c r="A37" s="26" t="s">
        <v>22</v>
      </c>
      <c r="B37" s="12">
        <v>0</v>
      </c>
      <c r="C37" s="12">
        <v>0</v>
      </c>
      <c r="D37" s="12">
        <f>+B37+C37</f>
        <v>0</v>
      </c>
      <c r="E37" s="12">
        <v>0</v>
      </c>
      <c r="F37" s="12">
        <v>0</v>
      </c>
      <c r="G37" s="12">
        <f>+D37-E37</f>
        <v>0</v>
      </c>
    </row>
    <row r="38" spans="1:7" x14ac:dyDescent="0.2">
      <c r="A38" s="26"/>
      <c r="B38" s="12"/>
      <c r="C38" s="12"/>
      <c r="D38" s="12"/>
      <c r="E38" s="12"/>
      <c r="F38" s="12"/>
      <c r="G38" s="12"/>
    </row>
    <row r="39" spans="1:7" ht="20.399999999999999" x14ac:dyDescent="0.2">
      <c r="A39" s="26" t="s">
        <v>23</v>
      </c>
      <c r="B39" s="12">
        <v>0</v>
      </c>
      <c r="C39" s="12">
        <v>0</v>
      </c>
      <c r="D39" s="12">
        <f>+B39+C39</f>
        <v>0</v>
      </c>
      <c r="E39" s="12">
        <v>0</v>
      </c>
      <c r="F39" s="12">
        <v>0</v>
      </c>
      <c r="G39" s="12">
        <f>+D39-E39</f>
        <v>0</v>
      </c>
    </row>
    <row r="40" spans="1:7" x14ac:dyDescent="0.2">
      <c r="A40" s="26"/>
      <c r="B40" s="12"/>
      <c r="C40" s="12"/>
      <c r="D40" s="12"/>
      <c r="E40" s="12"/>
      <c r="F40" s="12"/>
      <c r="G40" s="12"/>
    </row>
    <row r="41" spans="1:7" ht="20.399999999999999" x14ac:dyDescent="0.2">
      <c r="A41" s="26" t="s">
        <v>24</v>
      </c>
      <c r="B41" s="12">
        <v>0</v>
      </c>
      <c r="C41" s="12">
        <v>0</v>
      </c>
      <c r="D41" s="12">
        <f>+B41+C41</f>
        <v>0</v>
      </c>
      <c r="E41" s="12">
        <v>0</v>
      </c>
      <c r="F41" s="12">
        <v>0</v>
      </c>
      <c r="G41" s="12">
        <f>+D41-E41</f>
        <v>0</v>
      </c>
    </row>
    <row r="42" spans="1:7" x14ac:dyDescent="0.2">
      <c r="A42" s="26"/>
      <c r="B42" s="12"/>
      <c r="C42" s="12"/>
      <c r="D42" s="12"/>
      <c r="E42" s="12"/>
      <c r="F42" s="12"/>
      <c r="G42" s="12"/>
    </row>
    <row r="43" spans="1:7" ht="20.399999999999999" x14ac:dyDescent="0.2">
      <c r="A43" s="35" t="s">
        <v>25</v>
      </c>
      <c r="B43" s="12">
        <v>0</v>
      </c>
      <c r="C43" s="12">
        <v>0</v>
      </c>
      <c r="D43" s="12">
        <f>+B43+C43</f>
        <v>0</v>
      </c>
      <c r="E43" s="12">
        <v>0</v>
      </c>
      <c r="F43" s="12">
        <v>0</v>
      </c>
      <c r="G43" s="12">
        <f>+D43-E43</f>
        <v>0</v>
      </c>
    </row>
    <row r="44" spans="1:7" x14ac:dyDescent="0.2">
      <c r="A44" s="26"/>
      <c r="B44" s="12"/>
      <c r="C44" s="12"/>
      <c r="D44" s="12"/>
      <c r="E44" s="12"/>
      <c r="F44" s="12"/>
      <c r="G44" s="12"/>
    </row>
    <row r="45" spans="1:7" ht="20.399999999999999" x14ac:dyDescent="0.2">
      <c r="A45" s="26" t="s">
        <v>26</v>
      </c>
      <c r="B45" s="12">
        <v>0</v>
      </c>
      <c r="C45" s="12">
        <v>0</v>
      </c>
      <c r="D45" s="12">
        <f>+B45+C45</f>
        <v>0</v>
      </c>
      <c r="E45" s="12">
        <v>0</v>
      </c>
      <c r="F45" s="12">
        <v>0</v>
      </c>
      <c r="G45" s="12">
        <f>+D45-E45</f>
        <v>0</v>
      </c>
    </row>
    <row r="46" spans="1:7" x14ac:dyDescent="0.2">
      <c r="A46" s="26"/>
      <c r="B46" s="12"/>
      <c r="C46" s="12"/>
      <c r="D46" s="12"/>
      <c r="E46" s="12"/>
      <c r="F46" s="12"/>
      <c r="G46" s="12"/>
    </row>
    <row r="47" spans="1:7" x14ac:dyDescent="0.2">
      <c r="A47" s="26" t="s">
        <v>27</v>
      </c>
      <c r="B47" s="4">
        <v>47688273</v>
      </c>
      <c r="C47" s="4">
        <v>12196891.420000002</v>
      </c>
      <c r="D47" s="4">
        <f>+B47+C47</f>
        <v>59885164.420000002</v>
      </c>
      <c r="E47" s="4">
        <v>58008267.459999979</v>
      </c>
      <c r="F47" s="4">
        <v>56988844.469999999</v>
      </c>
      <c r="G47" s="12">
        <f>+D47-E47</f>
        <v>1876896.9600000232</v>
      </c>
    </row>
    <row r="48" spans="1:7" x14ac:dyDescent="0.2">
      <c r="A48" s="27"/>
      <c r="B48" s="13"/>
      <c r="C48" s="13"/>
      <c r="D48" s="13"/>
      <c r="E48" s="13"/>
      <c r="F48" s="13"/>
      <c r="G48" s="13"/>
    </row>
    <row r="49" spans="1:14" x14ac:dyDescent="0.2">
      <c r="A49" s="25" t="s">
        <v>15</v>
      </c>
      <c r="B49" s="8">
        <f>+B33+B35+B37+B39+B41+B43+B45+B47</f>
        <v>47688273</v>
      </c>
      <c r="C49" s="8">
        <f t="shared" ref="C49:G49" si="6">+C33+C35+C37+C39+C41+C43+C45+C47</f>
        <v>12196891.420000002</v>
      </c>
      <c r="D49" s="8">
        <f t="shared" si="6"/>
        <v>59885164.420000002</v>
      </c>
      <c r="E49" s="8">
        <f t="shared" si="6"/>
        <v>58008267.459999979</v>
      </c>
      <c r="F49" s="8">
        <f t="shared" si="6"/>
        <v>56988844.469999999</v>
      </c>
      <c r="G49" s="8">
        <f t="shared" si="6"/>
        <v>1876896.9600000232</v>
      </c>
    </row>
    <row r="50" spans="1:14" x14ac:dyDescent="0.2">
      <c r="I50" s="47"/>
      <c r="J50" s="47"/>
      <c r="K50" s="47"/>
      <c r="L50" s="47"/>
      <c r="M50" s="47"/>
      <c r="N50" s="47"/>
    </row>
    <row r="51" spans="1:14" ht="13.2" x14ac:dyDescent="0.2">
      <c r="A51" s="40" t="s">
        <v>134</v>
      </c>
      <c r="B51" s="47"/>
      <c r="C51" s="47"/>
      <c r="D51" s="47"/>
      <c r="E51" s="47"/>
      <c r="F51" s="47"/>
      <c r="G51" s="47"/>
    </row>
    <row r="54" spans="1:14" x14ac:dyDescent="0.2">
      <c r="B54" s="47"/>
      <c r="C54" s="47"/>
      <c r="D54" s="47"/>
      <c r="E54" s="47"/>
      <c r="F54" s="47"/>
      <c r="G54" s="47"/>
    </row>
    <row r="55" spans="1:14" x14ac:dyDescent="0.2">
      <c r="B55" s="47"/>
      <c r="C55" s="47"/>
      <c r="D55" s="47"/>
      <c r="E55" s="47"/>
      <c r="F55" s="47"/>
      <c r="G55" s="47"/>
    </row>
  </sheetData>
  <sheetProtection formatCells="0" formatColumns="0" formatRows="0" insertRows="0" deleteRows="0" autoFilter="0"/>
  <mergeCells count="6">
    <mergeCell ref="G2:G3"/>
    <mergeCell ref="G18:G19"/>
    <mergeCell ref="G30:G31"/>
    <mergeCell ref="A1:G1"/>
    <mergeCell ref="A17:G17"/>
    <mergeCell ref="A29:G29"/>
  </mergeCells>
  <printOptions horizontalCentered="1"/>
  <pageMargins left="0.70866141732283472" right="0.70866141732283472" top="0.74803149606299213" bottom="0.74803149606299213" header="0.31496062992125984" footer="0.31496062992125984"/>
  <pageSetup scale="5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0"/>
  <sheetViews>
    <sheetView showGridLines="0" workbookViewId="0">
      <selection sqref="A1:G1"/>
    </sheetView>
  </sheetViews>
  <sheetFormatPr baseColWidth="10" defaultColWidth="12" defaultRowHeight="10.199999999999999" x14ac:dyDescent="0.2"/>
  <cols>
    <col min="1" max="1" width="47.7109375" style="1" customWidth="1"/>
    <col min="2" max="7" width="18.28515625" style="1" customWidth="1"/>
    <col min="8" max="16384" width="12" style="1"/>
  </cols>
  <sheetData>
    <row r="1" spans="1:9" ht="54.9" customHeight="1" x14ac:dyDescent="0.2">
      <c r="A1" s="52" t="s">
        <v>140</v>
      </c>
      <c r="B1" s="53"/>
      <c r="C1" s="53"/>
      <c r="D1" s="53"/>
      <c r="E1" s="53"/>
      <c r="F1" s="53"/>
      <c r="G1" s="54"/>
    </row>
    <row r="2" spans="1:9" x14ac:dyDescent="0.2">
      <c r="A2" s="18"/>
      <c r="B2" s="20" t="s">
        <v>0</v>
      </c>
      <c r="C2" s="21"/>
      <c r="D2" s="21"/>
      <c r="E2" s="21"/>
      <c r="F2" s="22"/>
      <c r="G2" s="50" t="s">
        <v>1</v>
      </c>
    </row>
    <row r="3" spans="1:9" ht="24.9" customHeight="1" x14ac:dyDescent="0.2">
      <c r="A3" s="36" t="s">
        <v>2</v>
      </c>
      <c r="B3" s="3" t="s">
        <v>3</v>
      </c>
      <c r="C3" s="3" t="s">
        <v>4</v>
      </c>
      <c r="D3" s="3" t="s">
        <v>5</v>
      </c>
      <c r="E3" s="3" t="s">
        <v>6</v>
      </c>
      <c r="F3" s="3" t="s">
        <v>7</v>
      </c>
      <c r="G3" s="51"/>
    </row>
    <row r="4" spans="1:9" x14ac:dyDescent="0.2">
      <c r="A4" s="28"/>
      <c r="B4" s="7"/>
      <c r="C4" s="7"/>
      <c r="D4" s="7"/>
      <c r="E4" s="7"/>
      <c r="F4" s="7"/>
      <c r="G4" s="7"/>
    </row>
    <row r="5" spans="1:9" x14ac:dyDescent="0.2">
      <c r="A5" s="38" t="s">
        <v>28</v>
      </c>
      <c r="B5" s="4">
        <v>47188273</v>
      </c>
      <c r="C5" s="4">
        <v>10884290.460000001</v>
      </c>
      <c r="D5" s="4">
        <f>+B5+C5</f>
        <v>58072563.460000001</v>
      </c>
      <c r="E5" s="4">
        <v>56198745.919999987</v>
      </c>
      <c r="F5" s="4">
        <v>55222822.930000007</v>
      </c>
      <c r="G5" s="4">
        <f>+D5-E5</f>
        <v>1873817.540000014</v>
      </c>
      <c r="I5" s="47"/>
    </row>
    <row r="6" spans="1:9" x14ac:dyDescent="0.2">
      <c r="A6" s="38"/>
      <c r="B6" s="37"/>
      <c r="C6" s="37"/>
      <c r="D6" s="37"/>
      <c r="E6" s="37"/>
      <c r="F6" s="37"/>
      <c r="G6" s="37"/>
    </row>
    <row r="7" spans="1:9" x14ac:dyDescent="0.2">
      <c r="A7" s="38" t="s">
        <v>29</v>
      </c>
      <c r="B7" s="4">
        <v>500000</v>
      </c>
      <c r="C7" s="4">
        <v>1312600.9600000002</v>
      </c>
      <c r="D7" s="4">
        <f>+B7+C7</f>
        <v>1812600.9600000002</v>
      </c>
      <c r="E7" s="4">
        <v>1809521.54</v>
      </c>
      <c r="F7" s="4">
        <v>1766021.54</v>
      </c>
      <c r="G7" s="4">
        <f>+D7-E7</f>
        <v>3079.4200000001583</v>
      </c>
      <c r="I7" s="47"/>
    </row>
    <row r="8" spans="1:9" x14ac:dyDescent="0.2">
      <c r="A8" s="38"/>
      <c r="B8" s="37"/>
      <c r="C8" s="37"/>
      <c r="D8" s="37"/>
      <c r="E8" s="37"/>
      <c r="F8" s="37"/>
      <c r="G8" s="37"/>
    </row>
    <row r="9" spans="1:9" x14ac:dyDescent="0.2">
      <c r="A9" s="38" t="s">
        <v>30</v>
      </c>
      <c r="B9" s="4">
        <v>0</v>
      </c>
      <c r="C9" s="4">
        <v>0</v>
      </c>
      <c r="D9" s="4">
        <f>+B9+C9</f>
        <v>0</v>
      </c>
      <c r="E9" s="4">
        <v>0</v>
      </c>
      <c r="F9" s="4">
        <v>0</v>
      </c>
      <c r="G9" s="4">
        <f>+D9-E9</f>
        <v>0</v>
      </c>
    </row>
    <row r="10" spans="1:9" x14ac:dyDescent="0.2">
      <c r="A10" s="38"/>
      <c r="B10" s="37"/>
      <c r="C10" s="37"/>
      <c r="D10" s="37"/>
      <c r="E10" s="37"/>
      <c r="F10" s="37"/>
      <c r="G10" s="37"/>
    </row>
    <row r="11" spans="1:9" x14ac:dyDescent="0.2">
      <c r="A11" s="38" t="s">
        <v>31</v>
      </c>
      <c r="B11" s="4">
        <v>0</v>
      </c>
      <c r="C11" s="4">
        <v>0</v>
      </c>
      <c r="D11" s="4">
        <f>+B11+C11</f>
        <v>0</v>
      </c>
      <c r="E11" s="4">
        <v>0</v>
      </c>
      <c r="F11" s="4">
        <v>0</v>
      </c>
      <c r="G11" s="4">
        <f>+D11-E11</f>
        <v>0</v>
      </c>
    </row>
    <row r="12" spans="1:9" x14ac:dyDescent="0.2">
      <c r="A12" s="38"/>
      <c r="B12" s="37"/>
      <c r="C12" s="37"/>
      <c r="D12" s="37"/>
      <c r="E12" s="37"/>
      <c r="F12" s="37"/>
      <c r="G12" s="37"/>
    </row>
    <row r="13" spans="1:9" x14ac:dyDescent="0.2">
      <c r="A13" s="38" t="s">
        <v>32</v>
      </c>
      <c r="B13" s="4">
        <v>0</v>
      </c>
      <c r="C13" s="4">
        <v>0</v>
      </c>
      <c r="D13" s="4">
        <f>+B13+C13</f>
        <v>0</v>
      </c>
      <c r="E13" s="4">
        <v>0</v>
      </c>
      <c r="F13" s="4">
        <v>0</v>
      </c>
      <c r="G13" s="4">
        <f>+D13-E13</f>
        <v>0</v>
      </c>
    </row>
    <row r="14" spans="1:9" x14ac:dyDescent="0.2">
      <c r="A14" s="29"/>
      <c r="B14" s="39"/>
      <c r="C14" s="39"/>
      <c r="D14" s="39"/>
      <c r="E14" s="39"/>
      <c r="F14" s="39"/>
      <c r="G14" s="39"/>
    </row>
    <row r="15" spans="1:9" x14ac:dyDescent="0.2">
      <c r="A15" s="30" t="s">
        <v>15</v>
      </c>
      <c r="B15" s="6">
        <f t="shared" ref="B15:G15" si="0">+B5+B7+B9+B11+B13</f>
        <v>47688273</v>
      </c>
      <c r="C15" s="6">
        <f t="shared" si="0"/>
        <v>12196891.420000002</v>
      </c>
      <c r="D15" s="6">
        <f t="shared" si="0"/>
        <v>59885164.420000002</v>
      </c>
      <c r="E15" s="6">
        <f t="shared" si="0"/>
        <v>58008267.459999986</v>
      </c>
      <c r="F15" s="6">
        <f t="shared" si="0"/>
        <v>56988844.470000006</v>
      </c>
      <c r="G15" s="6">
        <f t="shared" si="0"/>
        <v>1876896.9600000142</v>
      </c>
    </row>
    <row r="17" spans="1:8" ht="13.2" x14ac:dyDescent="0.2">
      <c r="A17" s="40" t="s">
        <v>134</v>
      </c>
      <c r="B17" s="47"/>
      <c r="C17" s="47"/>
      <c r="D17" s="47"/>
      <c r="E17" s="47"/>
      <c r="F17" s="47"/>
      <c r="G17" s="47"/>
    </row>
    <row r="18" spans="1:8" x14ac:dyDescent="0.2">
      <c r="B18" s="48"/>
      <c r="C18" s="48"/>
      <c r="D18" s="48"/>
      <c r="E18" s="48"/>
      <c r="F18" s="48"/>
      <c r="G18" s="48"/>
    </row>
    <row r="20" spans="1:8" x14ac:dyDescent="0.2">
      <c r="B20" s="47"/>
      <c r="C20" s="47"/>
      <c r="D20" s="47"/>
      <c r="E20" s="47"/>
      <c r="F20" s="47"/>
      <c r="G20" s="47"/>
      <c r="H20" s="47"/>
    </row>
  </sheetData>
  <sheetProtection formatCells="0" formatColumns="0" formatRows="0" autoFilter="0"/>
  <mergeCells count="2">
    <mergeCell ref="G2:G3"/>
    <mergeCell ref="A1:G1"/>
  </mergeCells>
  <printOptions horizontalCentered="1"/>
  <pageMargins left="0.70866141732283472" right="0.70866141732283472" top="0.74803149606299213" bottom="0.74803149606299213" header="0.31496062992125984" footer="0.31496062992125984"/>
  <pageSetup scale="9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90"/>
  <sheetViews>
    <sheetView showGridLines="0" topLeftCell="A60" workbookViewId="0">
      <selection activeCell="G76" sqref="G76"/>
    </sheetView>
  </sheetViews>
  <sheetFormatPr baseColWidth="10" defaultColWidth="12" defaultRowHeight="10.199999999999999" x14ac:dyDescent="0.2"/>
  <cols>
    <col min="1" max="1" width="62.85546875" style="1" customWidth="1"/>
    <col min="2" max="2" width="18.28515625" style="1" customWidth="1"/>
    <col min="3" max="3" width="19.85546875" style="1" customWidth="1"/>
    <col min="4" max="7" width="18.28515625" style="1" customWidth="1"/>
    <col min="8" max="8" width="12" style="1"/>
    <col min="9" max="9" width="14.42578125" style="1" bestFit="1" customWidth="1"/>
    <col min="10" max="16384" width="12" style="1"/>
  </cols>
  <sheetData>
    <row r="1" spans="1:9" ht="54.9" customHeight="1" x14ac:dyDescent="0.2">
      <c r="A1" s="52" t="s">
        <v>136</v>
      </c>
      <c r="B1" s="53"/>
      <c r="C1" s="53"/>
      <c r="D1" s="53"/>
      <c r="E1" s="53"/>
      <c r="F1" s="53"/>
      <c r="G1" s="54"/>
    </row>
    <row r="2" spans="1:9" x14ac:dyDescent="0.2">
      <c r="A2" s="18"/>
      <c r="B2" s="20" t="s">
        <v>0</v>
      </c>
      <c r="C2" s="21"/>
      <c r="D2" s="21"/>
      <c r="E2" s="21"/>
      <c r="F2" s="22"/>
      <c r="G2" s="50" t="s">
        <v>1</v>
      </c>
    </row>
    <row r="3" spans="1:9" ht="24.9" customHeight="1" x14ac:dyDescent="0.2">
      <c r="A3" s="36" t="s">
        <v>2</v>
      </c>
      <c r="B3" s="3" t="s">
        <v>3</v>
      </c>
      <c r="C3" s="3" t="s">
        <v>4</v>
      </c>
      <c r="D3" s="3" t="s">
        <v>5</v>
      </c>
      <c r="E3" s="3" t="s">
        <v>6</v>
      </c>
      <c r="F3" s="3" t="s">
        <v>7</v>
      </c>
      <c r="G3" s="51"/>
    </row>
    <row r="4" spans="1:9" x14ac:dyDescent="0.2">
      <c r="A4" s="34" t="s">
        <v>33</v>
      </c>
      <c r="B4" s="41">
        <f>SUM(B5:B11)</f>
        <v>37110088</v>
      </c>
      <c r="C4" s="41">
        <f>SUM(C5:C11)</f>
        <v>420800.20000000007</v>
      </c>
      <c r="D4" s="41">
        <f>SUM(D5:D11)</f>
        <v>37530888.199999996</v>
      </c>
      <c r="E4" s="41">
        <f t="shared" ref="E4:F4" si="0">SUM(E5:E11)</f>
        <v>36369567.329999983</v>
      </c>
      <c r="F4" s="41">
        <f t="shared" si="0"/>
        <v>35540200.539999999</v>
      </c>
      <c r="G4" s="41">
        <f>SUM(G5:G11)</f>
        <v>1161320.8700000122</v>
      </c>
      <c r="I4" s="49"/>
    </row>
    <row r="5" spans="1:9" x14ac:dyDescent="0.2">
      <c r="A5" s="31" t="s">
        <v>34</v>
      </c>
      <c r="B5" s="42">
        <v>21965941</v>
      </c>
      <c r="C5" s="42">
        <v>-1019139.03</v>
      </c>
      <c r="D5" s="42">
        <f>+B5+C5</f>
        <v>20946801.969999999</v>
      </c>
      <c r="E5" s="42">
        <v>20512135.939999986</v>
      </c>
      <c r="F5" s="42">
        <v>20512135.940000001</v>
      </c>
      <c r="G5" s="42">
        <f>+D5-E5</f>
        <v>434666.03000001237</v>
      </c>
      <c r="I5" s="49"/>
    </row>
    <row r="6" spans="1:9" x14ac:dyDescent="0.2">
      <c r="A6" s="31" t="s">
        <v>35</v>
      </c>
      <c r="B6" s="42">
        <v>0</v>
      </c>
      <c r="C6" s="42">
        <v>0</v>
      </c>
      <c r="D6" s="42">
        <f t="shared" ref="D6:D11" si="1">+B6+C6</f>
        <v>0</v>
      </c>
      <c r="E6" s="42">
        <v>0</v>
      </c>
      <c r="F6" s="42">
        <v>0</v>
      </c>
      <c r="G6" s="42">
        <f t="shared" ref="G6:G11" si="2">+D6-E6</f>
        <v>0</v>
      </c>
      <c r="I6" s="49"/>
    </row>
    <row r="7" spans="1:9" x14ac:dyDescent="0.2">
      <c r="A7" s="31" t="s">
        <v>36</v>
      </c>
      <c r="B7" s="42">
        <v>3641156</v>
      </c>
      <c r="C7" s="42">
        <v>621059.49200000009</v>
      </c>
      <c r="D7" s="42">
        <f t="shared" si="1"/>
        <v>4262215.4920000006</v>
      </c>
      <c r="E7" s="42">
        <v>4199250.4400000013</v>
      </c>
      <c r="F7" s="42">
        <v>4199250.4400000013</v>
      </c>
      <c r="G7" s="42">
        <f t="shared" si="2"/>
        <v>62965.05199999921</v>
      </c>
      <c r="I7" s="49"/>
    </row>
    <row r="8" spans="1:9" x14ac:dyDescent="0.2">
      <c r="A8" s="31" t="s">
        <v>37</v>
      </c>
      <c r="B8" s="42">
        <v>6213315</v>
      </c>
      <c r="C8" s="42">
        <v>0</v>
      </c>
      <c r="D8" s="42">
        <f t="shared" si="1"/>
        <v>6213315</v>
      </c>
      <c r="E8" s="42">
        <v>5800375.7700000005</v>
      </c>
      <c r="F8" s="42">
        <v>4971008.9800000004</v>
      </c>
      <c r="G8" s="42">
        <f t="shared" si="2"/>
        <v>412939.22999999952</v>
      </c>
      <c r="I8" s="49"/>
    </row>
    <row r="9" spans="1:9" x14ac:dyDescent="0.2">
      <c r="A9" s="31" t="s">
        <v>38</v>
      </c>
      <c r="B9" s="42">
        <v>5289676</v>
      </c>
      <c r="C9" s="42">
        <v>818879.73800000001</v>
      </c>
      <c r="D9" s="42">
        <f t="shared" si="1"/>
        <v>6108555.7379999999</v>
      </c>
      <c r="E9" s="42">
        <v>5857805.1799999988</v>
      </c>
      <c r="F9" s="42">
        <v>5857805.1799999988</v>
      </c>
      <c r="G9" s="42">
        <f t="shared" si="2"/>
        <v>250750.55800000113</v>
      </c>
      <c r="I9" s="49"/>
    </row>
    <row r="10" spans="1:9" x14ac:dyDescent="0.2">
      <c r="A10" s="31" t="s">
        <v>39</v>
      </c>
      <c r="B10" s="42">
        <v>0</v>
      </c>
      <c r="C10" s="42">
        <v>0</v>
      </c>
      <c r="D10" s="42">
        <f t="shared" si="1"/>
        <v>0</v>
      </c>
      <c r="E10" s="42">
        <v>0</v>
      </c>
      <c r="F10" s="42">
        <v>0</v>
      </c>
      <c r="G10" s="42">
        <f t="shared" si="2"/>
        <v>0</v>
      </c>
      <c r="I10" s="49"/>
    </row>
    <row r="11" spans="1:9" x14ac:dyDescent="0.2">
      <c r="A11" s="31" t="s">
        <v>40</v>
      </c>
      <c r="B11" s="42">
        <v>0</v>
      </c>
      <c r="C11" s="42">
        <v>0</v>
      </c>
      <c r="D11" s="42">
        <f t="shared" si="1"/>
        <v>0</v>
      </c>
      <c r="E11" s="42">
        <v>0</v>
      </c>
      <c r="F11" s="42">
        <v>0</v>
      </c>
      <c r="G11" s="42">
        <f t="shared" si="2"/>
        <v>0</v>
      </c>
      <c r="I11" s="49"/>
    </row>
    <row r="12" spans="1:9" x14ac:dyDescent="0.2">
      <c r="A12" s="34" t="s">
        <v>41</v>
      </c>
      <c r="B12" s="42">
        <f>SUM(B13:B21)</f>
        <v>2549204</v>
      </c>
      <c r="C12" s="42">
        <f>SUM(C13:C21)</f>
        <v>1716704.3899999997</v>
      </c>
      <c r="D12" s="42">
        <f>SUM(D13:D21)</f>
        <v>4265908.3899999997</v>
      </c>
      <c r="E12" s="42">
        <f t="shared" ref="E12:F12" si="3">SUM(E13:E21)</f>
        <v>3860725.8699999996</v>
      </c>
      <c r="F12" s="42">
        <f t="shared" si="3"/>
        <v>3803514.6699999995</v>
      </c>
      <c r="G12" s="42">
        <f>SUM(G13:G21)</f>
        <v>405182.52000000008</v>
      </c>
      <c r="I12" s="49"/>
    </row>
    <row r="13" spans="1:9" x14ac:dyDescent="0.2">
      <c r="A13" s="31" t="s">
        <v>42</v>
      </c>
      <c r="B13" s="42">
        <v>700000</v>
      </c>
      <c r="C13" s="42">
        <v>988275.47999999986</v>
      </c>
      <c r="D13" s="42">
        <f>+B13+C13</f>
        <v>1688275.48</v>
      </c>
      <c r="E13" s="42">
        <v>1562732.4999999998</v>
      </c>
      <c r="F13" s="42">
        <v>1562732.4999999998</v>
      </c>
      <c r="G13" s="42">
        <f>+D13-E13</f>
        <v>125542.98000000021</v>
      </c>
      <c r="I13" s="49"/>
    </row>
    <row r="14" spans="1:9" x14ac:dyDescent="0.2">
      <c r="A14" s="31" t="s">
        <v>43</v>
      </c>
      <c r="B14" s="42">
        <v>0</v>
      </c>
      <c r="C14" s="42">
        <v>29400.010000000002</v>
      </c>
      <c r="D14" s="42">
        <f>+B14+C14</f>
        <v>29400.010000000002</v>
      </c>
      <c r="E14" s="42">
        <v>17024.010000000002</v>
      </c>
      <c r="F14" s="42">
        <v>17024.010000000002</v>
      </c>
      <c r="G14" s="42">
        <f t="shared" ref="G14:G21" si="4">+D14-E14</f>
        <v>12376</v>
      </c>
      <c r="I14" s="49"/>
    </row>
    <row r="15" spans="1:9" x14ac:dyDescent="0.2">
      <c r="A15" s="31" t="s">
        <v>44</v>
      </c>
      <c r="B15" s="42">
        <v>43312</v>
      </c>
      <c r="C15" s="42">
        <v>-43312</v>
      </c>
      <c r="D15" s="42">
        <f t="shared" ref="D15:D21" si="5">+B15+C15</f>
        <v>0</v>
      </c>
      <c r="E15" s="42">
        <v>0</v>
      </c>
      <c r="F15" s="42">
        <v>0</v>
      </c>
      <c r="G15" s="42">
        <f t="shared" si="4"/>
        <v>0</v>
      </c>
      <c r="I15" s="49"/>
    </row>
    <row r="16" spans="1:9" x14ac:dyDescent="0.2">
      <c r="A16" s="31" t="s">
        <v>45</v>
      </c>
      <c r="B16" s="42">
        <v>475904</v>
      </c>
      <c r="C16" s="42">
        <v>698622.48</v>
      </c>
      <c r="D16" s="42">
        <f t="shared" si="5"/>
        <v>1174526.48</v>
      </c>
      <c r="E16" s="42">
        <v>1109678.1000000001</v>
      </c>
      <c r="F16" s="42">
        <v>1109678.1000000001</v>
      </c>
      <c r="G16" s="42">
        <f t="shared" si="4"/>
        <v>64848.379999999888</v>
      </c>
      <c r="I16" s="49"/>
    </row>
    <row r="17" spans="1:9" x14ac:dyDescent="0.2">
      <c r="A17" s="31" t="s">
        <v>46</v>
      </c>
      <c r="B17" s="42">
        <v>177790</v>
      </c>
      <c r="C17" s="42">
        <v>-75060.59</v>
      </c>
      <c r="D17" s="42">
        <f t="shared" si="5"/>
        <v>102729.41</v>
      </c>
      <c r="E17" s="42">
        <v>73685.989999999991</v>
      </c>
      <c r="F17" s="42">
        <v>73685.989999999991</v>
      </c>
      <c r="G17" s="42">
        <f t="shared" si="4"/>
        <v>29043.420000000013</v>
      </c>
      <c r="I17" s="49"/>
    </row>
    <row r="18" spans="1:9" x14ac:dyDescent="0.2">
      <c r="A18" s="31" t="s">
        <v>47</v>
      </c>
      <c r="B18" s="42">
        <v>600000</v>
      </c>
      <c r="C18" s="42">
        <v>-1970</v>
      </c>
      <c r="D18" s="42">
        <f t="shared" si="5"/>
        <v>598030</v>
      </c>
      <c r="E18" s="42">
        <v>525862.21</v>
      </c>
      <c r="F18" s="42">
        <v>525862.21</v>
      </c>
      <c r="G18" s="42">
        <f t="shared" si="4"/>
        <v>72167.790000000037</v>
      </c>
      <c r="I18" s="49"/>
    </row>
    <row r="19" spans="1:9" x14ac:dyDescent="0.2">
      <c r="A19" s="31" t="s">
        <v>48</v>
      </c>
      <c r="B19" s="42">
        <v>363964</v>
      </c>
      <c r="C19" s="42">
        <v>-9551.08</v>
      </c>
      <c r="D19" s="42">
        <f t="shared" si="5"/>
        <v>354412.92</v>
      </c>
      <c r="E19" s="42">
        <v>307953.41000000003</v>
      </c>
      <c r="F19" s="42">
        <v>250742.21</v>
      </c>
      <c r="G19" s="42">
        <f t="shared" si="4"/>
        <v>46459.509999999951</v>
      </c>
      <c r="I19" s="49"/>
    </row>
    <row r="20" spans="1:9" x14ac:dyDescent="0.2">
      <c r="A20" s="31" t="s">
        <v>49</v>
      </c>
      <c r="B20" s="42">
        <v>0</v>
      </c>
      <c r="C20" s="42">
        <v>0</v>
      </c>
      <c r="D20" s="42">
        <f t="shared" si="5"/>
        <v>0</v>
      </c>
      <c r="E20" s="42">
        <v>0</v>
      </c>
      <c r="F20" s="42">
        <v>0</v>
      </c>
      <c r="G20" s="42">
        <f t="shared" si="4"/>
        <v>0</v>
      </c>
      <c r="I20" s="49"/>
    </row>
    <row r="21" spans="1:9" x14ac:dyDescent="0.2">
      <c r="A21" s="31" t="s">
        <v>50</v>
      </c>
      <c r="B21" s="42">
        <v>188234</v>
      </c>
      <c r="C21" s="42">
        <v>130300.09</v>
      </c>
      <c r="D21" s="42">
        <f t="shared" si="5"/>
        <v>318534.08999999997</v>
      </c>
      <c r="E21" s="42">
        <v>263789.65000000002</v>
      </c>
      <c r="F21" s="42">
        <v>263789.65000000002</v>
      </c>
      <c r="G21" s="42">
        <f t="shared" si="4"/>
        <v>54744.439999999944</v>
      </c>
      <c r="I21" s="49"/>
    </row>
    <row r="22" spans="1:9" x14ac:dyDescent="0.2">
      <c r="A22" s="34" t="s">
        <v>51</v>
      </c>
      <c r="B22" s="42">
        <f t="shared" ref="B22:G22" si="6">SUM(B23:B31)</f>
        <v>7528981</v>
      </c>
      <c r="C22" s="42">
        <f t="shared" si="6"/>
        <v>7215035.870000001</v>
      </c>
      <c r="D22" s="42">
        <f t="shared" si="6"/>
        <v>14744016.870000001</v>
      </c>
      <c r="E22" s="42">
        <f t="shared" si="6"/>
        <v>14436702.720000001</v>
      </c>
      <c r="F22" s="42">
        <f t="shared" si="6"/>
        <v>14347357.720000001</v>
      </c>
      <c r="G22" s="42">
        <f t="shared" si="6"/>
        <v>307314.15000000014</v>
      </c>
      <c r="I22" s="49"/>
    </row>
    <row r="23" spans="1:9" x14ac:dyDescent="0.2">
      <c r="A23" s="31" t="s">
        <v>52</v>
      </c>
      <c r="B23" s="43">
        <v>606387</v>
      </c>
      <c r="C23" s="44">
        <v>-111513.36</v>
      </c>
      <c r="D23" s="42">
        <f t="shared" ref="D23:D31" si="7">+B23+C23</f>
        <v>494873.64</v>
      </c>
      <c r="E23" s="42">
        <v>359052.95999999996</v>
      </c>
      <c r="F23" s="42">
        <v>359052.95999999996</v>
      </c>
      <c r="G23" s="42">
        <f t="shared" ref="G23:G31" si="8">+D23-E23</f>
        <v>135820.68000000005</v>
      </c>
      <c r="H23" s="48"/>
      <c r="I23" s="49"/>
    </row>
    <row r="24" spans="1:9" x14ac:dyDescent="0.2">
      <c r="A24" s="31" t="s">
        <v>53</v>
      </c>
      <c r="B24" s="43">
        <v>914174</v>
      </c>
      <c r="C24" s="44">
        <v>241150.8</v>
      </c>
      <c r="D24" s="42">
        <f t="shared" si="7"/>
        <v>1155324.8</v>
      </c>
      <c r="E24" s="42">
        <v>1132968.4700000002</v>
      </c>
      <c r="F24" s="42">
        <v>1132968.4700000002</v>
      </c>
      <c r="G24" s="42">
        <f t="shared" si="8"/>
        <v>22356.329999999842</v>
      </c>
      <c r="H24" s="48"/>
      <c r="I24" s="49"/>
    </row>
    <row r="25" spans="1:9" x14ac:dyDescent="0.2">
      <c r="A25" s="31" t="s">
        <v>54</v>
      </c>
      <c r="B25" s="43">
        <v>1111274</v>
      </c>
      <c r="C25" s="44">
        <v>1996574.12</v>
      </c>
      <c r="D25" s="42">
        <f t="shared" si="7"/>
        <v>3107848.12</v>
      </c>
      <c r="E25" s="42">
        <v>3052978.96</v>
      </c>
      <c r="F25" s="42">
        <v>3052978.96</v>
      </c>
      <c r="G25" s="42">
        <f t="shared" si="8"/>
        <v>54869.160000000149</v>
      </c>
      <c r="H25" s="48"/>
      <c r="I25" s="49"/>
    </row>
    <row r="26" spans="1:9" x14ac:dyDescent="0.2">
      <c r="A26" s="31" t="s">
        <v>55</v>
      </c>
      <c r="B26" s="43">
        <v>327499</v>
      </c>
      <c r="C26" s="44">
        <v>11706.219999999994</v>
      </c>
      <c r="D26" s="42">
        <f t="shared" si="7"/>
        <v>339205.22</v>
      </c>
      <c r="E26" s="42">
        <v>275859.07</v>
      </c>
      <c r="F26" s="42">
        <v>275859.07</v>
      </c>
      <c r="G26" s="42">
        <f t="shared" si="8"/>
        <v>63346.149999999965</v>
      </c>
      <c r="H26" s="48"/>
      <c r="I26" s="49"/>
    </row>
    <row r="27" spans="1:9" x14ac:dyDescent="0.2">
      <c r="A27" s="31" t="s">
        <v>56</v>
      </c>
      <c r="B27" s="43">
        <v>618236</v>
      </c>
      <c r="C27" s="44">
        <v>-181851.63</v>
      </c>
      <c r="D27" s="42">
        <f t="shared" si="7"/>
        <v>436384.37</v>
      </c>
      <c r="E27" s="42">
        <v>434987.13999999996</v>
      </c>
      <c r="F27" s="42">
        <v>425243.13999999996</v>
      </c>
      <c r="G27" s="42">
        <f t="shared" si="8"/>
        <v>1397.2300000000396</v>
      </c>
      <c r="H27" s="48"/>
      <c r="I27" s="49"/>
    </row>
    <row r="28" spans="1:9" x14ac:dyDescent="0.2">
      <c r="A28" s="31" t="s">
        <v>57</v>
      </c>
      <c r="B28" s="43">
        <v>130000</v>
      </c>
      <c r="C28" s="44">
        <v>-66393.36</v>
      </c>
      <c r="D28" s="42">
        <f t="shared" si="7"/>
        <v>63606.64</v>
      </c>
      <c r="E28" s="42">
        <v>63592.130000000005</v>
      </c>
      <c r="F28" s="42">
        <v>63592.130000000005</v>
      </c>
      <c r="G28" s="42">
        <f t="shared" si="8"/>
        <v>14.509999999994761</v>
      </c>
      <c r="H28" s="48"/>
      <c r="I28" s="49"/>
    </row>
    <row r="29" spans="1:9" x14ac:dyDescent="0.2">
      <c r="A29" s="31" t="s">
        <v>58</v>
      </c>
      <c r="B29" s="43">
        <v>16000</v>
      </c>
      <c r="C29" s="44">
        <v>111736.18000000001</v>
      </c>
      <c r="D29" s="42">
        <f t="shared" si="7"/>
        <v>127736.18000000001</v>
      </c>
      <c r="E29" s="42">
        <v>105311.54000000001</v>
      </c>
      <c r="F29" s="42">
        <v>105311.54000000001</v>
      </c>
      <c r="G29" s="42">
        <f t="shared" si="8"/>
        <v>22424.639999999999</v>
      </c>
      <c r="H29" s="48"/>
      <c r="I29" s="49"/>
    </row>
    <row r="30" spans="1:9" x14ac:dyDescent="0.2">
      <c r="A30" s="31" t="s">
        <v>59</v>
      </c>
      <c r="B30" s="43">
        <v>2923174</v>
      </c>
      <c r="C30" s="44">
        <v>5238488.24</v>
      </c>
      <c r="D30" s="42">
        <f t="shared" si="7"/>
        <v>8161662.2400000002</v>
      </c>
      <c r="E30" s="42">
        <v>8160716.4500000002</v>
      </c>
      <c r="F30" s="42">
        <v>8153716.4500000002</v>
      </c>
      <c r="G30" s="42">
        <f t="shared" si="8"/>
        <v>945.79000000003725</v>
      </c>
      <c r="H30" s="48"/>
      <c r="I30" s="49"/>
    </row>
    <row r="31" spans="1:9" x14ac:dyDescent="0.2">
      <c r="A31" s="31" t="s">
        <v>60</v>
      </c>
      <c r="B31" s="43">
        <v>882237</v>
      </c>
      <c r="C31" s="44">
        <v>-24861.339999999997</v>
      </c>
      <c r="D31" s="42">
        <f t="shared" si="7"/>
        <v>857375.66</v>
      </c>
      <c r="E31" s="42">
        <v>851236</v>
      </c>
      <c r="F31" s="42">
        <v>778635</v>
      </c>
      <c r="G31" s="42">
        <f t="shared" si="8"/>
        <v>6139.6600000000326</v>
      </c>
      <c r="H31" s="48"/>
      <c r="I31" s="49"/>
    </row>
    <row r="32" spans="1:9" x14ac:dyDescent="0.2">
      <c r="A32" s="34" t="s">
        <v>61</v>
      </c>
      <c r="B32" s="42">
        <f>SUM(B33:B41)</f>
        <v>0</v>
      </c>
      <c r="C32" s="42">
        <f t="shared" ref="C32:F32" si="9">SUM(C33:C41)</f>
        <v>1531750</v>
      </c>
      <c r="D32" s="42">
        <f t="shared" si="9"/>
        <v>1531750</v>
      </c>
      <c r="E32" s="42">
        <f t="shared" si="9"/>
        <v>1531750</v>
      </c>
      <c r="F32" s="42">
        <f t="shared" si="9"/>
        <v>1531750</v>
      </c>
      <c r="G32" s="42">
        <f>SUM(G33:G41)</f>
        <v>0</v>
      </c>
      <c r="I32" s="49"/>
    </row>
    <row r="33" spans="1:9" x14ac:dyDescent="0.2">
      <c r="A33" s="31" t="s">
        <v>62</v>
      </c>
      <c r="B33" s="42">
        <v>0</v>
      </c>
      <c r="C33" s="42">
        <v>0</v>
      </c>
      <c r="D33" s="42">
        <f t="shared" ref="D33:D41" si="10">+B33+C33</f>
        <v>0</v>
      </c>
      <c r="E33" s="42">
        <v>0</v>
      </c>
      <c r="F33" s="42">
        <v>0</v>
      </c>
      <c r="G33" s="42">
        <f t="shared" ref="G33:G41" si="11">+D33-E33</f>
        <v>0</v>
      </c>
      <c r="I33" s="49"/>
    </row>
    <row r="34" spans="1:9" x14ac:dyDescent="0.2">
      <c r="A34" s="31" t="s">
        <v>63</v>
      </c>
      <c r="B34" s="42">
        <v>0</v>
      </c>
      <c r="C34" s="42">
        <v>0</v>
      </c>
      <c r="D34" s="42">
        <f t="shared" si="10"/>
        <v>0</v>
      </c>
      <c r="E34" s="42">
        <v>0</v>
      </c>
      <c r="F34" s="42">
        <v>0</v>
      </c>
      <c r="G34" s="42">
        <f t="shared" si="11"/>
        <v>0</v>
      </c>
      <c r="I34" s="49"/>
    </row>
    <row r="35" spans="1:9" x14ac:dyDescent="0.2">
      <c r="A35" s="31" t="s">
        <v>64</v>
      </c>
      <c r="B35" s="42">
        <v>0</v>
      </c>
      <c r="C35" s="42">
        <v>0</v>
      </c>
      <c r="D35" s="42">
        <f t="shared" si="10"/>
        <v>0</v>
      </c>
      <c r="E35" s="42">
        <v>0</v>
      </c>
      <c r="F35" s="42">
        <v>0</v>
      </c>
      <c r="G35" s="42">
        <f t="shared" si="11"/>
        <v>0</v>
      </c>
      <c r="I35" s="49"/>
    </row>
    <row r="36" spans="1:9" x14ac:dyDescent="0.2">
      <c r="A36" s="31" t="s">
        <v>65</v>
      </c>
      <c r="B36" s="42">
        <v>0</v>
      </c>
      <c r="C36" s="42">
        <v>1531750</v>
      </c>
      <c r="D36" s="42">
        <f t="shared" si="10"/>
        <v>1531750</v>
      </c>
      <c r="E36" s="42">
        <v>1531750</v>
      </c>
      <c r="F36" s="42">
        <v>1531750</v>
      </c>
      <c r="G36" s="42">
        <f t="shared" si="11"/>
        <v>0</v>
      </c>
      <c r="I36" s="49"/>
    </row>
    <row r="37" spans="1:9" x14ac:dyDescent="0.2">
      <c r="A37" s="31" t="s">
        <v>31</v>
      </c>
      <c r="B37" s="42">
        <v>0</v>
      </c>
      <c r="C37" s="42">
        <v>0</v>
      </c>
      <c r="D37" s="42">
        <f t="shared" si="10"/>
        <v>0</v>
      </c>
      <c r="E37" s="42">
        <v>0</v>
      </c>
      <c r="F37" s="42">
        <v>0</v>
      </c>
      <c r="G37" s="42">
        <f t="shared" si="11"/>
        <v>0</v>
      </c>
      <c r="I37" s="49"/>
    </row>
    <row r="38" spans="1:9" x14ac:dyDescent="0.2">
      <c r="A38" s="31" t="s">
        <v>66</v>
      </c>
      <c r="B38" s="42">
        <v>0</v>
      </c>
      <c r="C38" s="42">
        <v>0</v>
      </c>
      <c r="D38" s="42">
        <f t="shared" si="10"/>
        <v>0</v>
      </c>
      <c r="E38" s="42">
        <v>0</v>
      </c>
      <c r="F38" s="42">
        <v>0</v>
      </c>
      <c r="G38" s="42">
        <f t="shared" si="11"/>
        <v>0</v>
      </c>
      <c r="I38" s="49"/>
    </row>
    <row r="39" spans="1:9" x14ac:dyDescent="0.2">
      <c r="A39" s="31" t="s">
        <v>67</v>
      </c>
      <c r="B39" s="42">
        <v>0</v>
      </c>
      <c r="C39" s="42">
        <v>0</v>
      </c>
      <c r="D39" s="42">
        <f t="shared" si="10"/>
        <v>0</v>
      </c>
      <c r="E39" s="42">
        <v>0</v>
      </c>
      <c r="F39" s="42">
        <v>0</v>
      </c>
      <c r="G39" s="42">
        <f t="shared" si="11"/>
        <v>0</v>
      </c>
      <c r="I39" s="49"/>
    </row>
    <row r="40" spans="1:9" x14ac:dyDescent="0.2">
      <c r="A40" s="31" t="s">
        <v>68</v>
      </c>
      <c r="B40" s="42">
        <v>0</v>
      </c>
      <c r="C40" s="42">
        <v>0</v>
      </c>
      <c r="D40" s="42">
        <f t="shared" si="10"/>
        <v>0</v>
      </c>
      <c r="E40" s="42">
        <v>0</v>
      </c>
      <c r="F40" s="42">
        <v>0</v>
      </c>
      <c r="G40" s="42">
        <f t="shared" si="11"/>
        <v>0</v>
      </c>
      <c r="I40" s="49"/>
    </row>
    <row r="41" spans="1:9" x14ac:dyDescent="0.2">
      <c r="A41" s="31" t="s">
        <v>69</v>
      </c>
      <c r="B41" s="42">
        <v>0</v>
      </c>
      <c r="C41" s="42">
        <v>0</v>
      </c>
      <c r="D41" s="42">
        <f t="shared" si="10"/>
        <v>0</v>
      </c>
      <c r="E41" s="42">
        <v>0</v>
      </c>
      <c r="F41" s="42">
        <v>0</v>
      </c>
      <c r="G41" s="42">
        <f t="shared" si="11"/>
        <v>0</v>
      </c>
      <c r="I41" s="49"/>
    </row>
    <row r="42" spans="1:9" x14ac:dyDescent="0.2">
      <c r="A42" s="34" t="s">
        <v>70</v>
      </c>
      <c r="B42" s="42">
        <f>SUM(B43:B51)</f>
        <v>500000</v>
      </c>
      <c r="C42" s="42">
        <f t="shared" ref="C42:F42" si="12">SUM(C43:C51)</f>
        <v>1312600.9600000002</v>
      </c>
      <c r="D42" s="42">
        <f t="shared" si="12"/>
        <v>1812600.9600000002</v>
      </c>
      <c r="E42" s="42">
        <f t="shared" si="12"/>
        <v>1809521.54</v>
      </c>
      <c r="F42" s="42">
        <f t="shared" si="12"/>
        <v>1766021.54</v>
      </c>
      <c r="G42" s="42">
        <f>SUM(G43:G51)</f>
        <v>3079.4200000000128</v>
      </c>
      <c r="I42" s="49"/>
    </row>
    <row r="43" spans="1:9" x14ac:dyDescent="0.2">
      <c r="A43" s="31" t="s">
        <v>71</v>
      </c>
      <c r="B43" s="42">
        <v>421513</v>
      </c>
      <c r="C43" s="42">
        <v>283747.09000000003</v>
      </c>
      <c r="D43" s="42">
        <f>+B43+C43</f>
        <v>705260.09000000008</v>
      </c>
      <c r="E43" s="42">
        <v>705255.45000000007</v>
      </c>
      <c r="F43" s="42">
        <v>705255.45000000007</v>
      </c>
      <c r="G43" s="42">
        <f t="shared" ref="G43:G51" si="13">+D43-E43</f>
        <v>4.6400000000139698</v>
      </c>
      <c r="I43" s="49"/>
    </row>
    <row r="44" spans="1:9" x14ac:dyDescent="0.2">
      <c r="A44" s="31" t="s">
        <v>72</v>
      </c>
      <c r="B44" s="42">
        <v>39802</v>
      </c>
      <c r="C44" s="42">
        <v>63298.270000000004</v>
      </c>
      <c r="D44" s="42">
        <f t="shared" ref="D44:D51" si="14">+B44+C44</f>
        <v>103100.27</v>
      </c>
      <c r="E44" s="42">
        <v>100025.49</v>
      </c>
      <c r="F44" s="42">
        <v>56525.49</v>
      </c>
      <c r="G44" s="42">
        <f t="shared" si="13"/>
        <v>3074.7799999999988</v>
      </c>
      <c r="I44" s="49"/>
    </row>
    <row r="45" spans="1:9" x14ac:dyDescent="0.2">
      <c r="A45" s="31" t="s">
        <v>73</v>
      </c>
      <c r="B45" s="42">
        <v>0</v>
      </c>
      <c r="C45" s="42">
        <v>0</v>
      </c>
      <c r="D45" s="42">
        <f t="shared" si="14"/>
        <v>0</v>
      </c>
      <c r="E45" s="42">
        <v>0</v>
      </c>
      <c r="F45" s="42">
        <v>0</v>
      </c>
      <c r="G45" s="42">
        <f t="shared" si="13"/>
        <v>0</v>
      </c>
      <c r="I45" s="49"/>
    </row>
    <row r="46" spans="1:9" x14ac:dyDescent="0.2">
      <c r="A46" s="31" t="s">
        <v>74</v>
      </c>
      <c r="B46" s="42">
        <v>0</v>
      </c>
      <c r="C46" s="42">
        <v>972500</v>
      </c>
      <c r="D46" s="42">
        <f t="shared" si="14"/>
        <v>972500</v>
      </c>
      <c r="E46" s="42">
        <v>972500</v>
      </c>
      <c r="F46" s="42">
        <v>972500</v>
      </c>
      <c r="G46" s="42">
        <f t="shared" si="13"/>
        <v>0</v>
      </c>
      <c r="I46" s="49"/>
    </row>
    <row r="47" spans="1:9" x14ac:dyDescent="0.2">
      <c r="A47" s="31" t="s">
        <v>75</v>
      </c>
      <c r="B47" s="42">
        <v>0</v>
      </c>
      <c r="C47" s="42">
        <v>0</v>
      </c>
      <c r="D47" s="42">
        <f t="shared" si="14"/>
        <v>0</v>
      </c>
      <c r="E47" s="42">
        <v>0</v>
      </c>
      <c r="F47" s="42">
        <v>0</v>
      </c>
      <c r="G47" s="42">
        <f t="shared" si="13"/>
        <v>0</v>
      </c>
      <c r="I47" s="49"/>
    </row>
    <row r="48" spans="1:9" x14ac:dyDescent="0.2">
      <c r="A48" s="31" t="s">
        <v>76</v>
      </c>
      <c r="B48" s="42">
        <v>38685</v>
      </c>
      <c r="C48" s="42">
        <v>-6944.4</v>
      </c>
      <c r="D48" s="42">
        <f t="shared" si="14"/>
        <v>31740.6</v>
      </c>
      <c r="E48" s="42">
        <v>31740.6</v>
      </c>
      <c r="F48" s="42">
        <v>31740.6</v>
      </c>
      <c r="G48" s="42">
        <f t="shared" si="13"/>
        <v>0</v>
      </c>
      <c r="I48" s="49"/>
    </row>
    <row r="49" spans="1:9" x14ac:dyDescent="0.2">
      <c r="A49" s="31" t="s">
        <v>77</v>
      </c>
      <c r="B49" s="42">
        <v>0</v>
      </c>
      <c r="C49" s="42">
        <v>0</v>
      </c>
      <c r="D49" s="42">
        <f t="shared" si="14"/>
        <v>0</v>
      </c>
      <c r="E49" s="42">
        <v>0</v>
      </c>
      <c r="F49" s="42">
        <v>0</v>
      </c>
      <c r="G49" s="42">
        <f t="shared" si="13"/>
        <v>0</v>
      </c>
      <c r="I49" s="49"/>
    </row>
    <row r="50" spans="1:9" x14ac:dyDescent="0.2">
      <c r="A50" s="31" t="s">
        <v>78</v>
      </c>
      <c r="B50" s="42">
        <v>0</v>
      </c>
      <c r="C50" s="42">
        <v>0</v>
      </c>
      <c r="D50" s="42">
        <f t="shared" si="14"/>
        <v>0</v>
      </c>
      <c r="E50" s="42">
        <v>0</v>
      </c>
      <c r="F50" s="42">
        <v>0</v>
      </c>
      <c r="G50" s="42">
        <f>+D50-E50</f>
        <v>0</v>
      </c>
      <c r="I50" s="49"/>
    </row>
    <row r="51" spans="1:9" x14ac:dyDescent="0.2">
      <c r="A51" s="31" t="s">
        <v>79</v>
      </c>
      <c r="B51" s="42">
        <v>0</v>
      </c>
      <c r="C51" s="42">
        <v>0</v>
      </c>
      <c r="D51" s="42">
        <f t="shared" si="14"/>
        <v>0</v>
      </c>
      <c r="E51" s="42">
        <v>0</v>
      </c>
      <c r="F51" s="42">
        <v>0</v>
      </c>
      <c r="G51" s="42">
        <f t="shared" si="13"/>
        <v>0</v>
      </c>
      <c r="I51" s="49"/>
    </row>
    <row r="52" spans="1:9" x14ac:dyDescent="0.2">
      <c r="A52" s="34" t="s">
        <v>80</v>
      </c>
      <c r="B52" s="42">
        <f>SUM(B53:B55)</f>
        <v>0</v>
      </c>
      <c r="C52" s="42">
        <f t="shared" ref="C52:F52" si="15">SUM(C53:C55)</f>
        <v>0</v>
      </c>
      <c r="D52" s="42">
        <f t="shared" si="15"/>
        <v>0</v>
      </c>
      <c r="E52" s="42">
        <f t="shared" si="15"/>
        <v>0</v>
      </c>
      <c r="F52" s="42">
        <f t="shared" si="15"/>
        <v>0</v>
      </c>
      <c r="G52" s="42">
        <f>SUM(G53:G55)</f>
        <v>0</v>
      </c>
      <c r="I52" s="49"/>
    </row>
    <row r="53" spans="1:9" x14ac:dyDescent="0.2">
      <c r="A53" s="31" t="s">
        <v>81</v>
      </c>
      <c r="B53" s="42">
        <v>0</v>
      </c>
      <c r="C53" s="42">
        <v>0</v>
      </c>
      <c r="D53" s="42">
        <f t="shared" ref="D53:D55" si="16">+B53+C53</f>
        <v>0</v>
      </c>
      <c r="E53" s="42">
        <v>0</v>
      </c>
      <c r="F53" s="42">
        <v>0</v>
      </c>
      <c r="G53" s="42">
        <f>+D53-E53</f>
        <v>0</v>
      </c>
      <c r="I53" s="49"/>
    </row>
    <row r="54" spans="1:9" x14ac:dyDescent="0.2">
      <c r="A54" s="31" t="s">
        <v>82</v>
      </c>
      <c r="B54" s="42">
        <v>0</v>
      </c>
      <c r="C54" s="42">
        <v>0</v>
      </c>
      <c r="D54" s="42">
        <f t="shared" si="16"/>
        <v>0</v>
      </c>
      <c r="E54" s="42">
        <v>0</v>
      </c>
      <c r="F54" s="42">
        <v>0</v>
      </c>
      <c r="G54" s="42">
        <f>+D54-E54</f>
        <v>0</v>
      </c>
      <c r="I54" s="49"/>
    </row>
    <row r="55" spans="1:9" x14ac:dyDescent="0.2">
      <c r="A55" s="31" t="s">
        <v>83</v>
      </c>
      <c r="B55" s="42">
        <v>0</v>
      </c>
      <c r="C55" s="42">
        <v>0</v>
      </c>
      <c r="D55" s="42">
        <f t="shared" si="16"/>
        <v>0</v>
      </c>
      <c r="E55" s="42">
        <v>0</v>
      </c>
      <c r="F55" s="42">
        <v>0</v>
      </c>
      <c r="G55" s="42">
        <f t="shared" ref="G55" si="17">+D55-E55</f>
        <v>0</v>
      </c>
      <c r="I55" s="49"/>
    </row>
    <row r="56" spans="1:9" x14ac:dyDescent="0.2">
      <c r="A56" s="34" t="s">
        <v>84</v>
      </c>
      <c r="B56" s="42">
        <f>SUM(B57:B63)</f>
        <v>0</v>
      </c>
      <c r="C56" s="42">
        <f t="shared" ref="C56:G56" si="18">SUM(C57:C63)</f>
        <v>0</v>
      </c>
      <c r="D56" s="42">
        <f t="shared" si="18"/>
        <v>0</v>
      </c>
      <c r="E56" s="42">
        <f t="shared" si="18"/>
        <v>0</v>
      </c>
      <c r="F56" s="42">
        <f t="shared" si="18"/>
        <v>0</v>
      </c>
      <c r="G56" s="42">
        <f t="shared" si="18"/>
        <v>0</v>
      </c>
      <c r="I56" s="49"/>
    </row>
    <row r="57" spans="1:9" x14ac:dyDescent="0.2">
      <c r="A57" s="31" t="s">
        <v>85</v>
      </c>
      <c r="B57" s="42">
        <v>0</v>
      </c>
      <c r="C57" s="42">
        <v>0</v>
      </c>
      <c r="D57" s="42">
        <f t="shared" ref="D57:D63" si="19">+B57+C57</f>
        <v>0</v>
      </c>
      <c r="E57" s="42">
        <v>0</v>
      </c>
      <c r="F57" s="42">
        <v>0</v>
      </c>
      <c r="G57" s="42">
        <f t="shared" ref="G57:G63" si="20">+D57-E57</f>
        <v>0</v>
      </c>
      <c r="I57" s="49"/>
    </row>
    <row r="58" spans="1:9" x14ac:dyDescent="0.2">
      <c r="A58" s="31" t="s">
        <v>86</v>
      </c>
      <c r="B58" s="42">
        <v>0</v>
      </c>
      <c r="C58" s="42">
        <v>0</v>
      </c>
      <c r="D58" s="42">
        <f t="shared" si="19"/>
        <v>0</v>
      </c>
      <c r="E58" s="42">
        <v>0</v>
      </c>
      <c r="F58" s="42">
        <v>0</v>
      </c>
      <c r="G58" s="42">
        <f t="shared" si="20"/>
        <v>0</v>
      </c>
      <c r="I58" s="49"/>
    </row>
    <row r="59" spans="1:9" x14ac:dyDescent="0.2">
      <c r="A59" s="31" t="s">
        <v>87</v>
      </c>
      <c r="B59" s="42">
        <v>0</v>
      </c>
      <c r="C59" s="42">
        <v>0</v>
      </c>
      <c r="D59" s="42">
        <f t="shared" si="19"/>
        <v>0</v>
      </c>
      <c r="E59" s="42">
        <v>0</v>
      </c>
      <c r="F59" s="42">
        <v>0</v>
      </c>
      <c r="G59" s="42">
        <f t="shared" si="20"/>
        <v>0</v>
      </c>
      <c r="I59" s="49"/>
    </row>
    <row r="60" spans="1:9" x14ac:dyDescent="0.2">
      <c r="A60" s="31" t="s">
        <v>88</v>
      </c>
      <c r="B60" s="42">
        <v>0</v>
      </c>
      <c r="C60" s="42">
        <v>0</v>
      </c>
      <c r="D60" s="42">
        <f t="shared" si="19"/>
        <v>0</v>
      </c>
      <c r="E60" s="42">
        <v>0</v>
      </c>
      <c r="F60" s="42">
        <v>0</v>
      </c>
      <c r="G60" s="42">
        <f t="shared" si="20"/>
        <v>0</v>
      </c>
      <c r="I60" s="49"/>
    </row>
    <row r="61" spans="1:9" x14ac:dyDescent="0.2">
      <c r="A61" s="31" t="s">
        <v>89</v>
      </c>
      <c r="B61" s="42">
        <v>0</v>
      </c>
      <c r="C61" s="42">
        <v>0</v>
      </c>
      <c r="D61" s="42">
        <f t="shared" si="19"/>
        <v>0</v>
      </c>
      <c r="E61" s="42">
        <v>0</v>
      </c>
      <c r="F61" s="42">
        <v>0</v>
      </c>
      <c r="G61" s="42">
        <f t="shared" si="20"/>
        <v>0</v>
      </c>
      <c r="I61" s="49"/>
    </row>
    <row r="62" spans="1:9" x14ac:dyDescent="0.2">
      <c r="A62" s="31" t="s">
        <v>90</v>
      </c>
      <c r="B62" s="42">
        <v>0</v>
      </c>
      <c r="C62" s="42">
        <v>0</v>
      </c>
      <c r="D62" s="42">
        <f t="shared" si="19"/>
        <v>0</v>
      </c>
      <c r="E62" s="42">
        <v>0</v>
      </c>
      <c r="F62" s="42">
        <v>0</v>
      </c>
      <c r="G62" s="42">
        <f t="shared" si="20"/>
        <v>0</v>
      </c>
      <c r="I62" s="49"/>
    </row>
    <row r="63" spans="1:9" x14ac:dyDescent="0.2">
      <c r="A63" s="31" t="s">
        <v>91</v>
      </c>
      <c r="B63" s="42">
        <v>0</v>
      </c>
      <c r="C63" s="42">
        <v>0</v>
      </c>
      <c r="D63" s="42">
        <f t="shared" si="19"/>
        <v>0</v>
      </c>
      <c r="E63" s="42">
        <v>0</v>
      </c>
      <c r="F63" s="42">
        <v>0</v>
      </c>
      <c r="G63" s="42">
        <f t="shared" si="20"/>
        <v>0</v>
      </c>
      <c r="I63" s="49"/>
    </row>
    <row r="64" spans="1:9" x14ac:dyDescent="0.2">
      <c r="A64" s="34" t="s">
        <v>92</v>
      </c>
      <c r="B64" s="42">
        <f>SUM(B65:B67)</f>
        <v>0</v>
      </c>
      <c r="C64" s="42">
        <f t="shared" ref="C64:G64" si="21">SUM(C65:C67)</f>
        <v>0</v>
      </c>
      <c r="D64" s="42">
        <f t="shared" si="21"/>
        <v>0</v>
      </c>
      <c r="E64" s="42">
        <f t="shared" si="21"/>
        <v>0</v>
      </c>
      <c r="F64" s="42">
        <f t="shared" si="21"/>
        <v>0</v>
      </c>
      <c r="G64" s="42">
        <f t="shared" si="21"/>
        <v>0</v>
      </c>
      <c r="I64" s="49"/>
    </row>
    <row r="65" spans="1:9" x14ac:dyDescent="0.2">
      <c r="A65" s="31" t="s">
        <v>32</v>
      </c>
      <c r="B65" s="42">
        <v>0</v>
      </c>
      <c r="C65" s="42">
        <v>0</v>
      </c>
      <c r="D65" s="42">
        <f t="shared" ref="D65:D67" si="22">+B65+C65</f>
        <v>0</v>
      </c>
      <c r="E65" s="42">
        <v>0</v>
      </c>
      <c r="F65" s="42">
        <v>0</v>
      </c>
      <c r="G65" s="42">
        <f t="shared" ref="G65:G67" si="23">+D65-E65</f>
        <v>0</v>
      </c>
      <c r="I65" s="49"/>
    </row>
    <row r="66" spans="1:9" x14ac:dyDescent="0.2">
      <c r="A66" s="31" t="s">
        <v>93</v>
      </c>
      <c r="B66" s="42">
        <v>0</v>
      </c>
      <c r="C66" s="42">
        <v>0</v>
      </c>
      <c r="D66" s="42">
        <f t="shared" si="22"/>
        <v>0</v>
      </c>
      <c r="E66" s="42">
        <v>0</v>
      </c>
      <c r="F66" s="42">
        <v>0</v>
      </c>
      <c r="G66" s="42">
        <f t="shared" si="23"/>
        <v>0</v>
      </c>
      <c r="I66" s="49"/>
    </row>
    <row r="67" spans="1:9" x14ac:dyDescent="0.2">
      <c r="A67" s="31" t="s">
        <v>94</v>
      </c>
      <c r="B67" s="42">
        <v>0</v>
      </c>
      <c r="C67" s="42">
        <v>0</v>
      </c>
      <c r="D67" s="42">
        <f t="shared" si="22"/>
        <v>0</v>
      </c>
      <c r="E67" s="42">
        <v>0</v>
      </c>
      <c r="F67" s="42">
        <v>0</v>
      </c>
      <c r="G67" s="42">
        <f t="shared" si="23"/>
        <v>0</v>
      </c>
      <c r="I67" s="49"/>
    </row>
    <row r="68" spans="1:9" x14ac:dyDescent="0.2">
      <c r="A68" s="34" t="s">
        <v>95</v>
      </c>
      <c r="B68" s="42">
        <f>SUM(B69:B75)</f>
        <v>0</v>
      </c>
      <c r="C68" s="42">
        <f t="shared" ref="C68:G68" si="24">SUM(C69:C75)</f>
        <v>0</v>
      </c>
      <c r="D68" s="42">
        <f t="shared" si="24"/>
        <v>0</v>
      </c>
      <c r="E68" s="42">
        <f t="shared" si="24"/>
        <v>0</v>
      </c>
      <c r="F68" s="42">
        <f t="shared" si="24"/>
        <v>0</v>
      </c>
      <c r="G68" s="42">
        <f t="shared" si="24"/>
        <v>0</v>
      </c>
      <c r="I68" s="49"/>
    </row>
    <row r="69" spans="1:9" x14ac:dyDescent="0.2">
      <c r="A69" s="31" t="s">
        <v>96</v>
      </c>
      <c r="B69" s="42">
        <v>0</v>
      </c>
      <c r="C69" s="42">
        <v>0</v>
      </c>
      <c r="D69" s="42">
        <f t="shared" ref="D69:D75" si="25">+B69+C69</f>
        <v>0</v>
      </c>
      <c r="E69" s="42">
        <v>0</v>
      </c>
      <c r="F69" s="42">
        <v>0</v>
      </c>
      <c r="G69" s="42">
        <f t="shared" ref="G69:G75" si="26">+D69-E69</f>
        <v>0</v>
      </c>
      <c r="I69" s="49"/>
    </row>
    <row r="70" spans="1:9" x14ac:dyDescent="0.2">
      <c r="A70" s="31" t="s">
        <v>97</v>
      </c>
      <c r="B70" s="42">
        <v>0</v>
      </c>
      <c r="C70" s="42">
        <v>0</v>
      </c>
      <c r="D70" s="42">
        <f t="shared" si="25"/>
        <v>0</v>
      </c>
      <c r="E70" s="42">
        <v>0</v>
      </c>
      <c r="F70" s="42">
        <v>0</v>
      </c>
      <c r="G70" s="42">
        <f t="shared" si="26"/>
        <v>0</v>
      </c>
      <c r="I70" s="49"/>
    </row>
    <row r="71" spans="1:9" x14ac:dyDescent="0.2">
      <c r="A71" s="31" t="s">
        <v>98</v>
      </c>
      <c r="B71" s="42">
        <v>0</v>
      </c>
      <c r="C71" s="42">
        <v>0</v>
      </c>
      <c r="D71" s="42">
        <f t="shared" si="25"/>
        <v>0</v>
      </c>
      <c r="E71" s="42">
        <v>0</v>
      </c>
      <c r="F71" s="42">
        <v>0</v>
      </c>
      <c r="G71" s="42">
        <f t="shared" si="26"/>
        <v>0</v>
      </c>
      <c r="I71" s="49"/>
    </row>
    <row r="72" spans="1:9" x14ac:dyDescent="0.2">
      <c r="A72" s="31" t="s">
        <v>99</v>
      </c>
      <c r="B72" s="42">
        <v>0</v>
      </c>
      <c r="C72" s="42">
        <v>0</v>
      </c>
      <c r="D72" s="42">
        <f t="shared" si="25"/>
        <v>0</v>
      </c>
      <c r="E72" s="42">
        <v>0</v>
      </c>
      <c r="F72" s="42">
        <v>0</v>
      </c>
      <c r="G72" s="42">
        <f t="shared" si="26"/>
        <v>0</v>
      </c>
      <c r="I72" s="49"/>
    </row>
    <row r="73" spans="1:9" x14ac:dyDescent="0.2">
      <c r="A73" s="31" t="s">
        <v>100</v>
      </c>
      <c r="B73" s="42">
        <v>0</v>
      </c>
      <c r="C73" s="42">
        <v>0</v>
      </c>
      <c r="D73" s="42">
        <f t="shared" si="25"/>
        <v>0</v>
      </c>
      <c r="E73" s="42">
        <v>0</v>
      </c>
      <c r="F73" s="42">
        <v>0</v>
      </c>
      <c r="G73" s="42">
        <f>+D73-E73</f>
        <v>0</v>
      </c>
      <c r="I73" s="49"/>
    </row>
    <row r="74" spans="1:9" x14ac:dyDescent="0.2">
      <c r="A74" s="31" t="s">
        <v>101</v>
      </c>
      <c r="B74" s="42">
        <v>0</v>
      </c>
      <c r="C74" s="42">
        <v>0</v>
      </c>
      <c r="D74" s="42">
        <f t="shared" si="25"/>
        <v>0</v>
      </c>
      <c r="E74" s="42">
        <v>0</v>
      </c>
      <c r="F74" s="42">
        <v>0</v>
      </c>
      <c r="G74" s="42">
        <f>+D74-E74</f>
        <v>0</v>
      </c>
      <c r="I74" s="49"/>
    </row>
    <row r="75" spans="1:9" x14ac:dyDescent="0.2">
      <c r="A75" s="32" t="s">
        <v>102</v>
      </c>
      <c r="B75" s="45">
        <v>0</v>
      </c>
      <c r="C75" s="45">
        <v>0</v>
      </c>
      <c r="D75" s="45">
        <f t="shared" si="25"/>
        <v>0</v>
      </c>
      <c r="E75" s="45">
        <v>0</v>
      </c>
      <c r="F75" s="45">
        <v>0</v>
      </c>
      <c r="G75" s="45">
        <f t="shared" si="26"/>
        <v>0</v>
      </c>
      <c r="I75" s="49"/>
    </row>
    <row r="76" spans="1:9" x14ac:dyDescent="0.2">
      <c r="A76" s="33" t="s">
        <v>15</v>
      </c>
      <c r="B76" s="46">
        <f t="shared" ref="B76:G76" si="27">+B4+B12+B22+B32+B42+B52+B56+B64+B68</f>
        <v>47688273</v>
      </c>
      <c r="C76" s="46">
        <f>+C4+C12+C22+C32+C42+C52+C56+C64+C68</f>
        <v>12196891.420000002</v>
      </c>
      <c r="D76" s="46">
        <f>+D4+D12+D22+D32+D42+D52+D56+D64+D68</f>
        <v>59885164.419999994</v>
      </c>
      <c r="E76" s="46">
        <f t="shared" si="27"/>
        <v>58008267.459999979</v>
      </c>
      <c r="F76" s="46">
        <f t="shared" si="27"/>
        <v>56988844.469999999</v>
      </c>
      <c r="G76" s="46">
        <f t="shared" si="27"/>
        <v>1876896.9600000123</v>
      </c>
      <c r="I76" s="49"/>
    </row>
    <row r="77" spans="1:9" x14ac:dyDescent="0.2">
      <c r="I77" s="49"/>
    </row>
    <row r="78" spans="1:9" ht="13.2" x14ac:dyDescent="0.2">
      <c r="A78" s="40" t="s">
        <v>134</v>
      </c>
      <c r="B78" s="48"/>
      <c r="C78" s="48"/>
      <c r="D78" s="48"/>
      <c r="E78" s="48"/>
      <c r="F78" s="48"/>
      <c r="G78" s="48"/>
      <c r="I78" s="49"/>
    </row>
    <row r="79" spans="1:9" x14ac:dyDescent="0.2">
      <c r="B79" s="48"/>
      <c r="C79" s="48"/>
      <c r="D79" s="48"/>
      <c r="E79" s="48"/>
      <c r="F79" s="48"/>
      <c r="G79" s="48"/>
      <c r="I79" s="48"/>
    </row>
    <row r="80" spans="1:9" x14ac:dyDescent="0.2">
      <c r="B80" s="48"/>
      <c r="C80" s="48"/>
      <c r="D80" s="48"/>
      <c r="E80" s="48"/>
      <c r="F80" s="48"/>
      <c r="G80" s="48"/>
      <c r="I80" s="49"/>
    </row>
    <row r="81" spans="2:9" x14ac:dyDescent="0.2">
      <c r="B81" s="48"/>
      <c r="C81" s="48"/>
      <c r="D81" s="48"/>
      <c r="E81" s="48"/>
      <c r="F81" s="48"/>
      <c r="G81" s="48"/>
      <c r="I81" s="49"/>
    </row>
    <row r="82" spans="2:9" x14ac:dyDescent="0.2">
      <c r="F82" s="49"/>
      <c r="H82" s="49"/>
      <c r="I82" s="49"/>
    </row>
    <row r="83" spans="2:9" x14ac:dyDescent="0.2">
      <c r="I83" s="49"/>
    </row>
    <row r="84" spans="2:9" x14ac:dyDescent="0.2">
      <c r="I84" s="49"/>
    </row>
    <row r="85" spans="2:9" x14ac:dyDescent="0.2">
      <c r="I85" s="49"/>
    </row>
    <row r="86" spans="2:9" x14ac:dyDescent="0.2">
      <c r="I86" s="49"/>
    </row>
    <row r="87" spans="2:9" x14ac:dyDescent="0.2">
      <c r="I87" s="49"/>
    </row>
    <row r="88" spans="2:9" x14ac:dyDescent="0.2">
      <c r="I88" s="49"/>
    </row>
    <row r="89" spans="2:9" x14ac:dyDescent="0.2">
      <c r="I89" s="49"/>
    </row>
    <row r="90" spans="2:9" x14ac:dyDescent="0.2">
      <c r="I90" s="49"/>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scale="6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46"/>
  <sheetViews>
    <sheetView showGridLines="0" tabSelected="1" zoomScaleNormal="100" workbookViewId="0">
      <selection sqref="A1:G1"/>
    </sheetView>
  </sheetViews>
  <sheetFormatPr baseColWidth="10" defaultColWidth="12" defaultRowHeight="10.199999999999999" x14ac:dyDescent="0.2"/>
  <cols>
    <col min="1" max="1" width="65.85546875" style="1" customWidth="1"/>
    <col min="2" max="7" width="18.28515625" style="1" customWidth="1"/>
    <col min="8" max="16384" width="12" style="1"/>
  </cols>
  <sheetData>
    <row r="1" spans="1:7" ht="54.9" customHeight="1" x14ac:dyDescent="0.2">
      <c r="A1" s="52" t="s">
        <v>141</v>
      </c>
      <c r="B1" s="55"/>
      <c r="C1" s="55"/>
      <c r="D1" s="55"/>
      <c r="E1" s="55"/>
      <c r="F1" s="55"/>
      <c r="G1" s="56"/>
    </row>
    <row r="2" spans="1:7" x14ac:dyDescent="0.2">
      <c r="A2" s="18"/>
      <c r="B2" s="20" t="s">
        <v>0</v>
      </c>
      <c r="C2" s="21"/>
      <c r="D2" s="21"/>
      <c r="E2" s="21"/>
      <c r="F2" s="22"/>
      <c r="G2" s="50" t="s">
        <v>1</v>
      </c>
    </row>
    <row r="3" spans="1:7" ht="24.9" customHeight="1" x14ac:dyDescent="0.2">
      <c r="A3" s="36" t="s">
        <v>2</v>
      </c>
      <c r="B3" s="3" t="s">
        <v>3</v>
      </c>
      <c r="C3" s="3" t="s">
        <v>4</v>
      </c>
      <c r="D3" s="3" t="s">
        <v>5</v>
      </c>
      <c r="E3" s="3" t="s">
        <v>6</v>
      </c>
      <c r="F3" s="3" t="s">
        <v>7</v>
      </c>
      <c r="G3" s="51"/>
    </row>
    <row r="4" spans="1:7" x14ac:dyDescent="0.2">
      <c r="A4" s="17"/>
      <c r="B4" s="7"/>
      <c r="C4" s="7"/>
      <c r="D4" s="7"/>
      <c r="E4" s="7"/>
      <c r="F4" s="7"/>
      <c r="G4" s="7"/>
    </row>
    <row r="5" spans="1:7" x14ac:dyDescent="0.2">
      <c r="A5" s="15" t="s">
        <v>103</v>
      </c>
      <c r="B5" s="4">
        <f>SUM(B6:B13)</f>
        <v>0</v>
      </c>
      <c r="C5" s="4">
        <f t="shared" ref="C5:G5" si="0">SUM(C6:C13)</f>
        <v>0</v>
      </c>
      <c r="D5" s="4">
        <f t="shared" si="0"/>
        <v>0</v>
      </c>
      <c r="E5" s="4">
        <f t="shared" si="0"/>
        <v>0</v>
      </c>
      <c r="F5" s="4">
        <f t="shared" si="0"/>
        <v>0</v>
      </c>
      <c r="G5" s="4">
        <f t="shared" si="0"/>
        <v>0</v>
      </c>
    </row>
    <row r="6" spans="1:7" x14ac:dyDescent="0.2">
      <c r="A6" s="23" t="s">
        <v>104</v>
      </c>
      <c r="B6" s="4">
        <v>0</v>
      </c>
      <c r="C6" s="4">
        <v>0</v>
      </c>
      <c r="D6" s="4">
        <f>+B6+C6</f>
        <v>0</v>
      </c>
      <c r="E6" s="4">
        <v>0</v>
      </c>
      <c r="F6" s="4">
        <v>0</v>
      </c>
      <c r="G6" s="4">
        <f>+D6-E6</f>
        <v>0</v>
      </c>
    </row>
    <row r="7" spans="1:7" x14ac:dyDescent="0.2">
      <c r="A7" s="23" t="s">
        <v>105</v>
      </c>
      <c r="B7" s="4">
        <v>0</v>
      </c>
      <c r="C7" s="4">
        <v>0</v>
      </c>
      <c r="D7" s="4">
        <f t="shared" ref="D7:D13" si="1">+B7+C7</f>
        <v>0</v>
      </c>
      <c r="E7" s="4">
        <v>0</v>
      </c>
      <c r="F7" s="4">
        <v>0</v>
      </c>
      <c r="G7" s="4">
        <f t="shared" ref="G7:G13" si="2">+D7-E7</f>
        <v>0</v>
      </c>
    </row>
    <row r="8" spans="1:7" x14ac:dyDescent="0.2">
      <c r="A8" s="23" t="s">
        <v>106</v>
      </c>
      <c r="B8" s="4">
        <v>0</v>
      </c>
      <c r="C8" s="4">
        <v>0</v>
      </c>
      <c r="D8" s="4">
        <f t="shared" si="1"/>
        <v>0</v>
      </c>
      <c r="E8" s="4">
        <v>0</v>
      </c>
      <c r="F8" s="4">
        <v>0</v>
      </c>
      <c r="G8" s="4">
        <f t="shared" si="2"/>
        <v>0</v>
      </c>
    </row>
    <row r="9" spans="1:7" x14ac:dyDescent="0.2">
      <c r="A9" s="23" t="s">
        <v>107</v>
      </c>
      <c r="B9" s="4">
        <v>0</v>
      </c>
      <c r="C9" s="4">
        <v>0</v>
      </c>
      <c r="D9" s="4">
        <f t="shared" si="1"/>
        <v>0</v>
      </c>
      <c r="E9" s="4">
        <v>0</v>
      </c>
      <c r="F9" s="4">
        <v>0</v>
      </c>
      <c r="G9" s="4">
        <f t="shared" si="2"/>
        <v>0</v>
      </c>
    </row>
    <row r="10" spans="1:7" x14ac:dyDescent="0.2">
      <c r="A10" s="23" t="s">
        <v>108</v>
      </c>
      <c r="B10" s="4">
        <v>0</v>
      </c>
      <c r="C10" s="4">
        <v>0</v>
      </c>
      <c r="D10" s="4">
        <f t="shared" si="1"/>
        <v>0</v>
      </c>
      <c r="E10" s="4">
        <v>0</v>
      </c>
      <c r="F10" s="4">
        <v>0</v>
      </c>
      <c r="G10" s="4">
        <f t="shared" si="2"/>
        <v>0</v>
      </c>
    </row>
    <row r="11" spans="1:7" x14ac:dyDescent="0.2">
      <c r="A11" s="23" t="s">
        <v>109</v>
      </c>
      <c r="B11" s="4">
        <v>0</v>
      </c>
      <c r="C11" s="4">
        <v>0</v>
      </c>
      <c r="D11" s="4">
        <f t="shared" si="1"/>
        <v>0</v>
      </c>
      <c r="E11" s="4">
        <v>0</v>
      </c>
      <c r="F11" s="4">
        <v>0</v>
      </c>
      <c r="G11" s="4">
        <f t="shared" si="2"/>
        <v>0</v>
      </c>
    </row>
    <row r="12" spans="1:7" x14ac:dyDescent="0.2">
      <c r="A12" s="23" t="s">
        <v>110</v>
      </c>
      <c r="B12" s="4">
        <v>0</v>
      </c>
      <c r="C12" s="4">
        <v>0</v>
      </c>
      <c r="D12" s="4">
        <f t="shared" si="1"/>
        <v>0</v>
      </c>
      <c r="E12" s="4">
        <v>0</v>
      </c>
      <c r="F12" s="4">
        <v>0</v>
      </c>
      <c r="G12" s="4">
        <f t="shared" si="2"/>
        <v>0</v>
      </c>
    </row>
    <row r="13" spans="1:7" x14ac:dyDescent="0.2">
      <c r="A13" s="23" t="s">
        <v>60</v>
      </c>
      <c r="B13" s="4">
        <v>0</v>
      </c>
      <c r="C13" s="4">
        <v>0</v>
      </c>
      <c r="D13" s="4">
        <f t="shared" si="1"/>
        <v>0</v>
      </c>
      <c r="E13" s="4">
        <v>0</v>
      </c>
      <c r="F13" s="4">
        <v>0</v>
      </c>
      <c r="G13" s="4">
        <f t="shared" si="2"/>
        <v>0</v>
      </c>
    </row>
    <row r="14" spans="1:7" x14ac:dyDescent="0.2">
      <c r="A14" s="16"/>
      <c r="B14" s="4"/>
      <c r="C14" s="4"/>
      <c r="D14" s="4"/>
      <c r="E14" s="4"/>
      <c r="F14" s="4"/>
      <c r="G14" s="4"/>
    </row>
    <row r="15" spans="1:7" x14ac:dyDescent="0.2">
      <c r="A15" s="15" t="s">
        <v>111</v>
      </c>
      <c r="B15" s="4">
        <f>SUM(B16:B22)</f>
        <v>47688273</v>
      </c>
      <c r="C15" s="4">
        <f t="shared" ref="C15:G15" si="3">SUM(C16:C22)</f>
        <v>12196891.42</v>
      </c>
      <c r="D15" s="4">
        <f t="shared" si="3"/>
        <v>59885164.420000002</v>
      </c>
      <c r="E15" s="4">
        <f t="shared" si="3"/>
        <v>58008267.459999979</v>
      </c>
      <c r="F15" s="4">
        <f t="shared" si="3"/>
        <v>56988844.469999984</v>
      </c>
      <c r="G15" s="4">
        <f t="shared" si="3"/>
        <v>1876896.9600000232</v>
      </c>
    </row>
    <row r="16" spans="1:7" x14ac:dyDescent="0.2">
      <c r="A16" s="23" t="s">
        <v>112</v>
      </c>
      <c r="B16" s="4">
        <v>0</v>
      </c>
      <c r="C16" s="4">
        <v>0</v>
      </c>
      <c r="D16" s="4">
        <f t="shared" ref="D16:D21" si="4">+B16+C16</f>
        <v>0</v>
      </c>
      <c r="E16" s="4">
        <v>0</v>
      </c>
      <c r="F16" s="4">
        <v>0</v>
      </c>
      <c r="G16" s="4">
        <f t="shared" ref="G16:G21" si="5">+D16-E16</f>
        <v>0</v>
      </c>
    </row>
    <row r="17" spans="1:7" x14ac:dyDescent="0.2">
      <c r="A17" s="23" t="s">
        <v>113</v>
      </c>
      <c r="B17" s="4">
        <v>0</v>
      </c>
      <c r="C17" s="4">
        <v>0</v>
      </c>
      <c r="D17" s="4">
        <f t="shared" si="4"/>
        <v>0</v>
      </c>
      <c r="E17" s="4">
        <v>0</v>
      </c>
      <c r="F17" s="4">
        <v>0</v>
      </c>
      <c r="G17" s="4">
        <f t="shared" si="5"/>
        <v>0</v>
      </c>
    </row>
    <row r="18" spans="1:7" x14ac:dyDescent="0.2">
      <c r="A18" s="23" t="s">
        <v>114</v>
      </c>
      <c r="B18" s="4">
        <v>0</v>
      </c>
      <c r="C18" s="4">
        <v>0</v>
      </c>
      <c r="D18" s="4">
        <f t="shared" si="4"/>
        <v>0</v>
      </c>
      <c r="E18" s="4">
        <v>0</v>
      </c>
      <c r="F18" s="4">
        <v>0</v>
      </c>
      <c r="G18" s="4">
        <f t="shared" si="5"/>
        <v>0</v>
      </c>
    </row>
    <row r="19" spans="1:7" x14ac:dyDescent="0.2">
      <c r="A19" s="23" t="s">
        <v>115</v>
      </c>
      <c r="B19" s="4">
        <v>0</v>
      </c>
      <c r="C19" s="4">
        <v>0</v>
      </c>
      <c r="D19" s="4">
        <f t="shared" si="4"/>
        <v>0</v>
      </c>
      <c r="E19" s="4">
        <v>0</v>
      </c>
      <c r="F19" s="4">
        <v>0</v>
      </c>
      <c r="G19" s="4">
        <f t="shared" si="5"/>
        <v>0</v>
      </c>
    </row>
    <row r="20" spans="1:7" x14ac:dyDescent="0.2">
      <c r="A20" s="23" t="s">
        <v>116</v>
      </c>
      <c r="B20" s="4">
        <v>0</v>
      </c>
      <c r="C20" s="4">
        <v>0</v>
      </c>
      <c r="D20" s="4">
        <f t="shared" si="4"/>
        <v>0</v>
      </c>
      <c r="E20" s="4">
        <v>0</v>
      </c>
      <c r="F20" s="4">
        <v>0</v>
      </c>
      <c r="G20" s="4">
        <f t="shared" si="5"/>
        <v>0</v>
      </c>
    </row>
    <row r="21" spans="1:7" x14ac:dyDescent="0.2">
      <c r="A21" s="23" t="s">
        <v>117</v>
      </c>
      <c r="B21" s="4">
        <v>0</v>
      </c>
      <c r="C21" s="4">
        <v>0</v>
      </c>
      <c r="D21" s="4">
        <f t="shared" si="4"/>
        <v>0</v>
      </c>
      <c r="E21" s="4">
        <v>0</v>
      </c>
      <c r="F21" s="4">
        <v>0</v>
      </c>
      <c r="G21" s="4">
        <f t="shared" si="5"/>
        <v>0</v>
      </c>
    </row>
    <row r="22" spans="1:7" x14ac:dyDescent="0.2">
      <c r="A22" s="23" t="s">
        <v>118</v>
      </c>
      <c r="B22" s="4">
        <v>47688273</v>
      </c>
      <c r="C22" s="4">
        <v>12196891.42</v>
      </c>
      <c r="D22" s="4">
        <f>+B22+C22</f>
        <v>59885164.420000002</v>
      </c>
      <c r="E22" s="4">
        <v>58008267.459999979</v>
      </c>
      <c r="F22" s="4">
        <v>56988844.469999984</v>
      </c>
      <c r="G22" s="4">
        <f>+D22-E22</f>
        <v>1876896.9600000232</v>
      </c>
    </row>
    <row r="23" spans="1:7" x14ac:dyDescent="0.2">
      <c r="A23" s="16"/>
      <c r="B23" s="4"/>
      <c r="C23" s="4"/>
      <c r="D23" s="4"/>
      <c r="E23" s="4"/>
      <c r="F23" s="4"/>
      <c r="G23" s="4"/>
    </row>
    <row r="24" spans="1:7" x14ac:dyDescent="0.2">
      <c r="A24" s="15" t="s">
        <v>119</v>
      </c>
      <c r="B24" s="4">
        <f>SUM(B25:B33)</f>
        <v>0</v>
      </c>
      <c r="C24" s="4">
        <f t="shared" ref="C24:G24" si="6">SUM(C25:C33)</f>
        <v>0</v>
      </c>
      <c r="D24" s="4">
        <f t="shared" si="6"/>
        <v>0</v>
      </c>
      <c r="E24" s="4">
        <f t="shared" si="6"/>
        <v>0</v>
      </c>
      <c r="F24" s="4">
        <f t="shared" si="6"/>
        <v>0</v>
      </c>
      <c r="G24" s="4">
        <f t="shared" si="6"/>
        <v>0</v>
      </c>
    </row>
    <row r="25" spans="1:7" x14ac:dyDescent="0.2">
      <c r="A25" s="23" t="s">
        <v>120</v>
      </c>
      <c r="B25" s="4">
        <v>0</v>
      </c>
      <c r="C25" s="4">
        <v>0</v>
      </c>
      <c r="D25" s="4">
        <f t="shared" ref="D25:D33" si="7">+B25+C25</f>
        <v>0</v>
      </c>
      <c r="E25" s="4">
        <v>0</v>
      </c>
      <c r="F25" s="4">
        <v>0</v>
      </c>
      <c r="G25" s="4">
        <f t="shared" ref="G25:G33" si="8">+D25-E25</f>
        <v>0</v>
      </c>
    </row>
    <row r="26" spans="1:7" x14ac:dyDescent="0.2">
      <c r="A26" s="23" t="s">
        <v>121</v>
      </c>
      <c r="B26" s="4">
        <v>0</v>
      </c>
      <c r="C26" s="4">
        <v>0</v>
      </c>
      <c r="D26" s="4">
        <f t="shared" si="7"/>
        <v>0</v>
      </c>
      <c r="E26" s="4">
        <v>0</v>
      </c>
      <c r="F26" s="4">
        <v>0</v>
      </c>
      <c r="G26" s="4">
        <f t="shared" si="8"/>
        <v>0</v>
      </c>
    </row>
    <row r="27" spans="1:7" x14ac:dyDescent="0.2">
      <c r="A27" s="23" t="s">
        <v>122</v>
      </c>
      <c r="B27" s="4">
        <v>0</v>
      </c>
      <c r="C27" s="4">
        <v>0</v>
      </c>
      <c r="D27" s="4">
        <f t="shared" si="7"/>
        <v>0</v>
      </c>
      <c r="E27" s="4">
        <v>0</v>
      </c>
      <c r="F27" s="4">
        <v>0</v>
      </c>
      <c r="G27" s="4">
        <f t="shared" si="8"/>
        <v>0</v>
      </c>
    </row>
    <row r="28" spans="1:7" x14ac:dyDescent="0.2">
      <c r="A28" s="23" t="s">
        <v>123</v>
      </c>
      <c r="B28" s="4">
        <v>0</v>
      </c>
      <c r="C28" s="4">
        <v>0</v>
      </c>
      <c r="D28" s="4">
        <f t="shared" si="7"/>
        <v>0</v>
      </c>
      <c r="E28" s="4">
        <v>0</v>
      </c>
      <c r="F28" s="4">
        <v>0</v>
      </c>
      <c r="G28" s="4">
        <f t="shared" si="8"/>
        <v>0</v>
      </c>
    </row>
    <row r="29" spans="1:7" x14ac:dyDescent="0.2">
      <c r="A29" s="23" t="s">
        <v>124</v>
      </c>
      <c r="B29" s="4">
        <v>0</v>
      </c>
      <c r="C29" s="4">
        <v>0</v>
      </c>
      <c r="D29" s="4">
        <f t="shared" si="7"/>
        <v>0</v>
      </c>
      <c r="E29" s="4">
        <v>0</v>
      </c>
      <c r="F29" s="4">
        <v>0</v>
      </c>
      <c r="G29" s="4">
        <f t="shared" si="8"/>
        <v>0</v>
      </c>
    </row>
    <row r="30" spans="1:7" x14ac:dyDescent="0.2">
      <c r="A30" s="23" t="s">
        <v>125</v>
      </c>
      <c r="B30" s="4">
        <v>0</v>
      </c>
      <c r="C30" s="4">
        <v>0</v>
      </c>
      <c r="D30" s="4">
        <f t="shared" si="7"/>
        <v>0</v>
      </c>
      <c r="E30" s="4">
        <v>0</v>
      </c>
      <c r="F30" s="4">
        <v>0</v>
      </c>
      <c r="G30" s="4">
        <f t="shared" si="8"/>
        <v>0</v>
      </c>
    </row>
    <row r="31" spans="1:7" x14ac:dyDescent="0.2">
      <c r="A31" s="23" t="s">
        <v>126</v>
      </c>
      <c r="B31" s="4">
        <v>0</v>
      </c>
      <c r="C31" s="4">
        <v>0</v>
      </c>
      <c r="D31" s="4">
        <f t="shared" si="7"/>
        <v>0</v>
      </c>
      <c r="E31" s="4">
        <v>0</v>
      </c>
      <c r="F31" s="4">
        <v>0</v>
      </c>
      <c r="G31" s="4">
        <f t="shared" si="8"/>
        <v>0</v>
      </c>
    </row>
    <row r="32" spans="1:7" x14ac:dyDescent="0.2">
      <c r="A32" s="23" t="s">
        <v>127</v>
      </c>
      <c r="B32" s="4">
        <v>0</v>
      </c>
      <c r="C32" s="4">
        <v>0</v>
      </c>
      <c r="D32" s="4">
        <f t="shared" si="7"/>
        <v>0</v>
      </c>
      <c r="E32" s="4">
        <v>0</v>
      </c>
      <c r="F32" s="4">
        <v>0</v>
      </c>
      <c r="G32" s="4">
        <f t="shared" si="8"/>
        <v>0</v>
      </c>
    </row>
    <row r="33" spans="1:7" x14ac:dyDescent="0.2">
      <c r="A33" s="23" t="s">
        <v>128</v>
      </c>
      <c r="B33" s="4">
        <v>0</v>
      </c>
      <c r="C33" s="4">
        <v>0</v>
      </c>
      <c r="D33" s="4">
        <f t="shared" si="7"/>
        <v>0</v>
      </c>
      <c r="E33" s="4">
        <v>0</v>
      </c>
      <c r="F33" s="4">
        <v>0</v>
      </c>
      <c r="G33" s="4">
        <f t="shared" si="8"/>
        <v>0</v>
      </c>
    </row>
    <row r="34" spans="1:7" x14ac:dyDescent="0.2">
      <c r="A34" s="16"/>
      <c r="B34" s="4"/>
      <c r="C34" s="4"/>
      <c r="D34" s="4"/>
      <c r="E34" s="4"/>
      <c r="F34" s="4"/>
      <c r="G34" s="4"/>
    </row>
    <row r="35" spans="1:7" x14ac:dyDescent="0.2">
      <c r="A35" s="15" t="s">
        <v>129</v>
      </c>
      <c r="B35" s="4">
        <f>SUM(B36:B39)</f>
        <v>0</v>
      </c>
      <c r="C35" s="4">
        <f t="shared" ref="C35:G35" si="9">SUM(C36:C39)</f>
        <v>0</v>
      </c>
      <c r="D35" s="4">
        <f t="shared" si="9"/>
        <v>0</v>
      </c>
      <c r="E35" s="4">
        <f t="shared" si="9"/>
        <v>0</v>
      </c>
      <c r="F35" s="4">
        <f t="shared" si="9"/>
        <v>0</v>
      </c>
      <c r="G35" s="4">
        <f t="shared" si="9"/>
        <v>0</v>
      </c>
    </row>
    <row r="36" spans="1:7" x14ac:dyDescent="0.2">
      <c r="A36" s="23" t="s">
        <v>130</v>
      </c>
      <c r="B36" s="4">
        <v>0</v>
      </c>
      <c r="C36" s="4">
        <v>0</v>
      </c>
      <c r="D36" s="4">
        <f t="shared" ref="D36:D39" si="10">+B36+C36</f>
        <v>0</v>
      </c>
      <c r="E36" s="4">
        <v>0</v>
      </c>
      <c r="F36" s="4">
        <v>0</v>
      </c>
      <c r="G36" s="4">
        <f t="shared" ref="G36:G39" si="11">+D36-E36</f>
        <v>0</v>
      </c>
    </row>
    <row r="37" spans="1:7" ht="20.399999999999999" x14ac:dyDescent="0.2">
      <c r="A37" s="23" t="s">
        <v>131</v>
      </c>
      <c r="B37" s="4">
        <v>0</v>
      </c>
      <c r="C37" s="4">
        <v>0</v>
      </c>
      <c r="D37" s="4">
        <f t="shared" si="10"/>
        <v>0</v>
      </c>
      <c r="E37" s="4">
        <v>0</v>
      </c>
      <c r="F37" s="4">
        <v>0</v>
      </c>
      <c r="G37" s="4">
        <f t="shared" si="11"/>
        <v>0</v>
      </c>
    </row>
    <row r="38" spans="1:7" x14ac:dyDescent="0.2">
      <c r="A38" s="23" t="s">
        <v>132</v>
      </c>
      <c r="B38" s="4">
        <v>0</v>
      </c>
      <c r="C38" s="4">
        <v>0</v>
      </c>
      <c r="D38" s="4">
        <f t="shared" si="10"/>
        <v>0</v>
      </c>
      <c r="E38" s="4">
        <v>0</v>
      </c>
      <c r="F38" s="4">
        <v>0</v>
      </c>
      <c r="G38" s="4">
        <f t="shared" si="11"/>
        <v>0</v>
      </c>
    </row>
    <row r="39" spans="1:7" x14ac:dyDescent="0.2">
      <c r="A39" s="23" t="s">
        <v>133</v>
      </c>
      <c r="B39" s="4">
        <v>0</v>
      </c>
      <c r="C39" s="4">
        <v>0</v>
      </c>
      <c r="D39" s="4">
        <f t="shared" si="10"/>
        <v>0</v>
      </c>
      <c r="E39" s="4">
        <v>0</v>
      </c>
      <c r="F39" s="4">
        <v>0</v>
      </c>
      <c r="G39" s="4">
        <f t="shared" si="11"/>
        <v>0</v>
      </c>
    </row>
    <row r="40" spans="1:7" x14ac:dyDescent="0.2">
      <c r="A40" s="16"/>
      <c r="B40" s="4"/>
      <c r="C40" s="4"/>
      <c r="D40" s="4"/>
      <c r="E40" s="4"/>
      <c r="F40" s="4"/>
      <c r="G40" s="4"/>
    </row>
    <row r="41" spans="1:7" x14ac:dyDescent="0.2">
      <c r="A41" s="25" t="s">
        <v>15</v>
      </c>
      <c r="B41" s="8">
        <f t="shared" ref="B41:G41" si="12">+B5+B15+B24+B35</f>
        <v>47688273</v>
      </c>
      <c r="C41" s="8">
        <f>+C5+C15+C24+C35</f>
        <v>12196891.42</v>
      </c>
      <c r="D41" s="8">
        <f t="shared" si="12"/>
        <v>59885164.420000002</v>
      </c>
      <c r="E41" s="8">
        <f t="shared" si="12"/>
        <v>58008267.459999979</v>
      </c>
      <c r="F41" s="8">
        <f t="shared" si="12"/>
        <v>56988844.469999984</v>
      </c>
      <c r="G41" s="8">
        <f t="shared" si="12"/>
        <v>1876896.9600000232</v>
      </c>
    </row>
    <row r="43" spans="1:7" ht="13.2" x14ac:dyDescent="0.2">
      <c r="A43" s="40" t="s">
        <v>134</v>
      </c>
      <c r="B43" s="48"/>
      <c r="C43" s="48"/>
      <c r="D43" s="48"/>
      <c r="E43" s="48"/>
      <c r="F43" s="48"/>
      <c r="G43" s="48"/>
    </row>
    <row r="44" spans="1:7" x14ac:dyDescent="0.2">
      <c r="B44" s="48"/>
      <c r="C44" s="48"/>
      <c r="D44" s="48"/>
      <c r="E44" s="48"/>
      <c r="F44" s="48"/>
      <c r="G44" s="48"/>
    </row>
    <row r="46" spans="1:7" x14ac:dyDescent="0.2">
      <c r="B46" s="47"/>
      <c r="C46" s="47"/>
      <c r="D46" s="47"/>
      <c r="E46" s="47"/>
      <c r="F46" s="47"/>
      <c r="G46" s="47"/>
    </row>
  </sheetData>
  <sheetProtection formatCells="0" formatColumns="0" formatRows="0" autoFilter="0"/>
  <mergeCells count="2">
    <mergeCell ref="G2:G3"/>
    <mergeCell ref="A1:G1"/>
  </mergeCells>
  <printOptions horizontalCentered="1"/>
  <pageMargins left="0.70866141732283472" right="0.70866141732283472" top="0.74803149606299213" bottom="0.74803149606299213" header="0.31496062992125984" footer="0.31496062992125984"/>
  <pageSetup scale="7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CB9791-5AC5-4EBD-B818-7938A6165A5F}">
  <ds:schemaRefs>
    <ds:schemaRef ds:uri="http://schemas.microsoft.com/office/2006/metadata/properties"/>
    <ds:schemaRef ds:uri="http://schemas.microsoft.com/office/infopath/2007/PartnerControls"/>
    <ds:schemaRef ds:uri="0c865bf4-0f22-4e4d-b041-7b0c1657e5a8"/>
  </ds:schemaRefs>
</ds:datastoreItem>
</file>

<file path=customXml/itemProps2.xml><?xml version="1.0" encoding="utf-8"?>
<ds:datastoreItem xmlns:ds="http://schemas.openxmlformats.org/officeDocument/2006/customXml" ds:itemID="{67B60905-9023-4236-9889-BAA0F1C2E4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AF7CF9-F30D-4032-85FD-D3FD606580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CA</vt:lpstr>
      <vt:lpstr>CTG</vt:lpstr>
      <vt:lpstr>COG</vt:lpstr>
      <vt:lpstr>CFG</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Instituto Municipal de De Leon</cp:lastModifiedBy>
  <cp:revision/>
  <cp:lastPrinted>2025-07-21T18:51:56Z</cp:lastPrinted>
  <dcterms:created xsi:type="dcterms:W3CDTF">2014-02-10T03:37:14Z</dcterms:created>
  <dcterms:modified xsi:type="dcterms:W3CDTF">2026-02-23T17:10:09Z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